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12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 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</sheets>
  <definedNames/>
  <calcPr fullCalcOnLoad="1"/>
</workbook>
</file>

<file path=xl/sharedStrings.xml><?xml version="1.0" encoding="utf-8"?>
<sst xmlns="http://schemas.openxmlformats.org/spreadsheetml/2006/main" count="1127" uniqueCount="298">
  <si>
    <t>Wyszczególnienie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</si>
  <si>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</si>
  <si>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</si>
  <si>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</si>
  <si>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</si>
  <si>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</si>
  <si>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</si>
  <si>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</si>
  <si>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</si>
  <si>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</si>
  <si>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</si>
  <si>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</si>
  <si>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</si>
  <si>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</si>
  <si>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</si>
  <si>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</si>
  <si>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</si>
  <si>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</si>
  <si>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</si>
  <si>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</si>
  <si>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</si>
  <si>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</si>
  <si>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</si>
  <si>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</si>
  <si>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</si>
  <si>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</si>
  <si>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</si>
  <si>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</si>
  <si>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</si>
  <si>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</si>
  <si>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</si>
  <si>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</si>
  <si>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</si>
  <si>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</si>
  <si>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</si>
  <si>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</si>
  <si>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</si>
  <si>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</si>
  <si>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</si>
  <si>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</si>
  <si>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</si>
  <si>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</si>
  <si>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</si>
  <si>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</si>
  <si>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</si>
  <si>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</si>
  <si>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</si>
  <si>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</si>
  <si>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</si>
  <si>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</si>
  <si>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</si>
  <si>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</si>
  <si>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Spółki wodne</t>
  </si>
  <si>
    <t>Zakup usług pozostałych</t>
  </si>
  <si>
    <t>Izby rolnicze</t>
  </si>
  <si>
    <t>Zakup materiałów i wyposażenia</t>
  </si>
  <si>
    <t>Wytwarzanie i zaopatrywanie w energię elektryczną, gaz i wodę</t>
  </si>
  <si>
    <t>Dostarczanie wody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</si>
  <si>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</si>
  <si>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</si>
  <si>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</si>
  <si>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</si>
  <si>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</si>
  <si>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</si>
  <si>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</si>
  <si>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</si>
  <si>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</si>
  <si>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</si>
  <si>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</si>
  <si>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</si>
  <si>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</si>
  <si>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</si>
  <si>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</si>
  <si>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</si>
  <si>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</si>
  <si>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</si>
  <si>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</si>
  <si>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</si>
  <si>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</si>
  <si>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</si>
  <si>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</si>
  <si>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</si>
  <si>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</si>
  <si>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</si>
  <si>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</si>
  <si>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</si>
  <si>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</si>
  <si>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</si>
  <si>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</si>
  <si>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</si>
  <si>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</si>
  <si>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</si>
  <si>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</si>
  <si>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</si>
  <si>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</si>
  <si>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</si>
  <si>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</si>
  <si>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</si>
  <si>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</si>
  <si>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</si>
  <si>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</si>
  <si>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</si>
  <si>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</si>
  <si>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</si>
  <si>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</si>
  <si>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</si>
  <si>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</si>
  <si>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</si>
  <si>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</si>
  <si>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</si>
  <si>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</si>
  <si>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</si>
  <si>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</si>
  <si>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</si>
  <si>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</si>
  <si>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</si>
  <si>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</si>
  <si>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</si>
  <si>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</si>
  <si>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</si>
  <si>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</si>
  <si>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</si>
  <si>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</si>
  <si>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</si>
  <si>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</si>
  <si>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</si>
  <si>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</si>
  <si>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</si>
  <si>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</si>
  <si>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</si>
  <si>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</si>
  <si>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</si>
  <si>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</si>
  <si>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</si>
  <si>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</si>
  <si>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</si>
  <si>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</si>
  <si>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Zadania</t>
  </si>
  <si>
    <t>Ochrona zabytków i opieka nad zabytkami</t>
  </si>
  <si>
    <t>Plan ogółem</t>
  </si>
  <si>
    <t>Urzędu naczelnych organów władzy państwowej, kontroli i ochrony prawa</t>
  </si>
  <si>
    <t>Przedszkola</t>
  </si>
  <si>
    <t>Wpływy  z opłat za zezwolenia na sprzedaż alkoholu</t>
  </si>
  <si>
    <t>Opłaty z tytułu zakupu usług telekomunikacyjnych telefonii stacjonarnej</t>
  </si>
  <si>
    <t>Zakup usług dostępu do sieci internet</t>
  </si>
  <si>
    <t>Różne wydatki na rzecz osób fizycznych</t>
  </si>
  <si>
    <t>Wydatki osobowe niezaliczone do wynagrodzeń (bez nagród)</t>
  </si>
  <si>
    <t>Plan zad. zlecone</t>
  </si>
  <si>
    <t>Różne rozliczenia finansowe</t>
  </si>
  <si>
    <t>Rekompensaty utraconych dochodów w podatkach i opłatach lokalnych</t>
  </si>
  <si>
    <t>Szkolenia pracowników niebędących członkami korpusu służby cywilnej</t>
  </si>
  <si>
    <t>Zakup akcesoriów komputerowych, w tym programów i licencji</t>
  </si>
  <si>
    <t>Promocja jednostek samorządu terytorialnego</t>
  </si>
  <si>
    <t>Koszty postępowania sądowego i prokuratorskiego</t>
  </si>
  <si>
    <t>Oddziały przedszkolne w szkołach podstawowych</t>
  </si>
  <si>
    <t>Pozostałe zadania w zakresie polityki społecznej</t>
  </si>
  <si>
    <t>Plan</t>
  </si>
  <si>
    <t>Obrona narodowa</t>
  </si>
  <si>
    <t>Pozostałe wydatki obronne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</si>
  <si>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</si>
  <si>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</si>
  <si>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</si>
  <si>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</si>
  <si>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</si>
  <si>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</si>
  <si>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innych opłat stanowiących dochody jednostek samorządu</t>
  </si>
  <si>
    <t>terytorialnego na podstawie ustaw</t>
  </si>
  <si>
    <t>terytorialnego</t>
  </si>
  <si>
    <t>Par.</t>
  </si>
  <si>
    <t>Dochody bieżące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</si>
  <si>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</si>
  <si>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</si>
  <si>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</si>
  <si>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</si>
  <si>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</si>
  <si>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</si>
  <si>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</si>
  <si>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Wpływy z tytułu przekształcenia prawa użytkowania wieczystego</t>
  </si>
  <si>
    <t>przysługującego osobom fizycznym w prawo własności</t>
  </si>
  <si>
    <t>Podatek od działalności gospodarczej osób fizycznych, opłacany w formie</t>
  </si>
  <si>
    <t>karty podatkowej</t>
  </si>
  <si>
    <t>Budowa SUW w Paczkowie</t>
  </si>
  <si>
    <t>garażowe</t>
  </si>
  <si>
    <t>kserograficznych</t>
  </si>
  <si>
    <t>sektora finansów publicznych</t>
  </si>
  <si>
    <t>Dotacje celowe przekazane dla powiatu na zadania bieżące realizowane na</t>
  </si>
  <si>
    <t>Dotacja celowa z budżetu na finansowanie lub dofinansowanie zadań</t>
  </si>
  <si>
    <t>zleconych do realizacji stowarzyszeniom</t>
  </si>
  <si>
    <t>pobranych w nadmiernej wysokości</t>
  </si>
  <si>
    <t>Zakup usług przez jednostki samorządu terytorialnego od innych jednostek</t>
  </si>
  <si>
    <t>samorządu terytorialnego</t>
  </si>
  <si>
    <t>zleconych do realizacji pozostałym jednostkom niezaliczanym do sektora</t>
  </si>
  <si>
    <t>finansów publicznych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</si>
  <si>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</si>
  <si>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</si>
  <si>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</si>
  <si>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Paczkowie</t>
  </si>
  <si>
    <t>Opłata od posiadania psów</t>
  </si>
  <si>
    <t>Środki na dofinansowanie własnych inwestycji gmin (związków gmin),</t>
  </si>
  <si>
    <t>powiatów (związków powiatów), samorządów województw, pozyskane z</t>
  </si>
  <si>
    <t>innych źródeł</t>
  </si>
  <si>
    <t xml:space="preserve">Wpływy ze sprzedaży wyrobów </t>
  </si>
  <si>
    <t>Dotacje celowe otrzymane z budżetu państwa na realizację zadań bieżących z</t>
  </si>
  <si>
    <t>zakresu administracji rządowej  oraz innych zadań zleconych gminie</t>
  </si>
  <si>
    <t>(związkom gmin) ustawami</t>
  </si>
  <si>
    <t>Wpłaty z tytułu odpłatnego nabycia prawa własności oraz prawa użytkowania</t>
  </si>
  <si>
    <t>wieczystego nieruchomości</t>
  </si>
  <si>
    <t>Urzędy naczelnych organów władzy państwowej, kontroli i ochrony prawa</t>
  </si>
  <si>
    <t>oraz sądownictwa</t>
  </si>
  <si>
    <t>Wpływy z podatku rolnego, podatku leśnego, podatku od spadków i darowizn,</t>
  </si>
  <si>
    <t>podatku od czynności cywilnoprawnych oraz podatków i opłat lokalnych od</t>
  </si>
  <si>
    <t>osób fizycznych</t>
  </si>
  <si>
    <t>Część oświatowa subwencji ogólnej dla jednostek samorządu terytorialnego</t>
  </si>
  <si>
    <t>Dotacje celowe otrzymane z budżetu państwa na realizację własnych zadań</t>
  </si>
  <si>
    <t>bieżących gmin ( związków gmin)</t>
  </si>
  <si>
    <t>Świadczenia rodzinne, świadczenie z funduszu alimentacyjnego oraz składki</t>
  </si>
  <si>
    <t>na ubezpieczenia emerytalne i rentowe z ubezpieczenia społecznego</t>
  </si>
  <si>
    <t>Wpływy ze zwrotów dotacji wykorzystanych niezgodnie z przeznaczeniem lub</t>
  </si>
  <si>
    <t>Składki na ubezpieczenie zdrowotne opłacane za osoby pobierające niektóre</t>
  </si>
  <si>
    <t>świadczenia z pomocy społecznej, niektóre świadczenia rodzinne oraz za</t>
  </si>
  <si>
    <t xml:space="preserve">osoby uczestniczące w zajęciach w centrum integracji społecznej </t>
  </si>
  <si>
    <t>Zasiłki i pomoc w naturze oraz składki na ubezpieczenia emerytalne i rentowe</t>
  </si>
  <si>
    <t>Wpływy i wydatki związane z gromadzeniem środków z opłat produktowych</t>
  </si>
  <si>
    <t>Środki na dofinansowanie własnych zadań bieżących gmin (związków gmin),</t>
  </si>
  <si>
    <t>Zasiłki stałe</t>
  </si>
  <si>
    <t>dochody bieżące</t>
  </si>
  <si>
    <t>dochody majątkowe</t>
  </si>
  <si>
    <t>Grzywny, mandaty i inne kary pieniężne od osób fizycznych</t>
  </si>
  <si>
    <t>Wpływy z tytułu zwrotów wypłaconych świadczeń z funduszu</t>
  </si>
  <si>
    <t xml:space="preserve">alimentacyjnego </t>
  </si>
  <si>
    <t>wydatki bieżące</t>
  </si>
  <si>
    <t>wydatki majątkowe</t>
  </si>
  <si>
    <t>Wpłaty gmin na rzecz izb  rolniczych  w wysokości  2% uzyskanych wpływów</t>
  </si>
  <si>
    <t>z podatku rolnego</t>
  </si>
  <si>
    <t>Opłaty za administrowanie i czynsze za budynki, lokale i pomieszczenia</t>
  </si>
  <si>
    <t>Zakup materiałów papierniczych do sprzętu drukarskiego i urządzeń</t>
  </si>
  <si>
    <t>Obsługa papierów wartościowych, kredytów i pożyczek jednostek samorządu</t>
  </si>
  <si>
    <t>Odsetki od samorządowych papierów wartościowych lub zaciągniętych przez</t>
  </si>
  <si>
    <t>jednostkę samorządu terytorialnego kredytów i pożyczek</t>
  </si>
  <si>
    <t>Dotacja celowa z budżetu dla pozostałych jednostek zaliczanych do sektora</t>
  </si>
  <si>
    <t>Dotacja podmiotowa z budżetu dla niepublicznej jednostki systemu oświaty</t>
  </si>
  <si>
    <t>Dotacje celowe przekazane do samorządu województwa na inwestycje i</t>
  </si>
  <si>
    <t>zakupy inwestycyjne realizowane na podstawie porozumień (umów) między</t>
  </si>
  <si>
    <t>jednostkami samorządu terytorialnego</t>
  </si>
  <si>
    <t>Zwrot dotacji  wykorzystanych niezgodnie z przeznaczeniem lub pobranych w</t>
  </si>
  <si>
    <t>nadmiernej wysokości</t>
  </si>
  <si>
    <t>podstawie porozumień (umów) między jednostkami samorządu terytorialnego</t>
  </si>
  <si>
    <t xml:space="preserve">Modernizacja drogi Gościce </t>
  </si>
  <si>
    <t>Modernizacja drogi ul. Chrobrego w Paczkowie</t>
  </si>
  <si>
    <t>Modernizacja mostu ul. Akacjowa w Paczkowie</t>
  </si>
  <si>
    <t>Przebudowa Drogi Gminnej w Kamienicy</t>
  </si>
  <si>
    <t>Przejęcie drogi ul. Dworcowa w Paczkowie</t>
  </si>
  <si>
    <t>Nabycie gruntu i budynku od Kółka Rolniczego w Paczkowie</t>
  </si>
  <si>
    <t>Budowa cmentarza komunalnego w Paczkowie</t>
  </si>
  <si>
    <t>Wykup gruntu - Remiza Wilamowa</t>
  </si>
  <si>
    <t>Remont dachu w PP nr 3 w Paczkowie</t>
  </si>
  <si>
    <t>Wykonanie instalacji odgromowej PP w Dziewiętlicach</t>
  </si>
  <si>
    <t>Opolska eSzkoła, szkołą ku przyszłości</t>
  </si>
  <si>
    <t>Modernizacja i rozbudowa miejskiej sieci kanalizacyjnej w Paczkowie</t>
  </si>
  <si>
    <t>Oświetlenie ulicy Dworcowa w Paczkowie</t>
  </si>
  <si>
    <t>Fundusz Sołecki</t>
  </si>
  <si>
    <t>Zmiana sposobu użytkowania części pomieszczeń byłego przedszkola na</t>
  </si>
  <si>
    <t>Wiejski Dom Ludowy w Kozielnie</t>
  </si>
  <si>
    <t>Remont konserwatorski i adaptacja na działalność kulturalną Domu Kata w</t>
  </si>
  <si>
    <t>Paczkowie, w celu zwiększenia roli zabytków w rozwoju kultury i turystyki</t>
  </si>
  <si>
    <t>Rewitalizacja płyty Rynku w Paczkowie</t>
  </si>
  <si>
    <t>Ścieżka widokowa - rewaloryzacja trzech baszt oraz odcinka kurtyny w</t>
  </si>
  <si>
    <t>Wieże Paczkowa - rewaloryzacja i adaptacja wież bramnych: Wrocławskiej,</t>
  </si>
  <si>
    <t>Kłodzkiej i Ząbkowickiej w Paczkowie</t>
  </si>
  <si>
    <t>Modernizacja Stadionu Miejskiego</t>
  </si>
  <si>
    <t>Moje boisko - Orlik 2012</t>
  </si>
  <si>
    <t>w tym dla jednostek:</t>
  </si>
  <si>
    <t>spoza sektora finansów publicznych</t>
  </si>
  <si>
    <t>Stan środków obrotowych na 01.01.2010r.</t>
  </si>
  <si>
    <t>Stan środków obrotowych na 31.12.2010r.</t>
  </si>
  <si>
    <t>Stan środków obrotowych na dzień 01.01.2010r.</t>
  </si>
  <si>
    <t>Stan środków obrotowych na dzień 31.12.2010r.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</si>
  <si>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</si>
  <si>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</si>
  <si>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</si>
  <si>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</si>
  <si>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</si>
  <si>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</si>
  <si>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</si>
  <si>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</si>
  <si>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</si>
  <si>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</si>
  <si>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</si>
  <si>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</si>
  <si>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</si>
  <si>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>Projekt p.n. "Remont konserwatorski i adaptacja na działalność kulturalną Domu Kata w Paczkowie w celu zwiększenia roli zabytków w rozwoju kultury i turystyki". Oś priorytetowa RPOP.05.00.00 Infrastruktura społeczna i szkolnictwo wyższe. Działania RPOP.05.03.00 Rozwój kultury oraz ochrona dziedzictwa kulturowego.</t>
  </si>
  <si>
    <t>Projekt p.n. "Zmiana sposobu użytkowania części pomieszczeń byłego przedszkola na Wiejski Dom Ludowy w Kozielnie". Oś priorytetowa 3 Jakość  życia na obszarach wiejskich i różnicowanie gospodarki wiejskiej. Działanie 313.322.323 Odnowa i rozwój wsi.</t>
  </si>
  <si>
    <t>Projekt p.n. Forum Sportowo-rekreacyjne Paczków Javornik Nr rej. PL.3.22/3.3.07/08.00131.Oś priorytetowa 3. Wspieranie współpracy społeczności lokalnych. Dziedzina 3.2 Wspieranie przedsięwzięć kulturalnych, rekreacyjno-edukacyjnych oraz inicjatyw społecznych.</t>
  </si>
  <si>
    <t xml:space="preserve">Projekt p.n. Modernizacja i rozbudowa miejskiej sieci kanalizacyjnej w Paczkowie. Działanie 4.1 Infrastruktura wodno – ściekowa i gospodarka odpadami.
</t>
  </si>
  <si>
    <t>Zakup samochodu pożarniczego</t>
  </si>
  <si>
    <t xml:space="preserve">Rewitalizacja murów obronnych, wież bramnych, plant miejskich oraz budynku </t>
  </si>
  <si>
    <t>głównego i wieży ratusza w Paczkowie</t>
  </si>
  <si>
    <t>Wydatki ogółem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</si>
</sst>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7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9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>
      <alignment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>
      <alignment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vertical="top" wrapText="1"/>
      <protection/>
    </xf>
    <xf numFmtId="0" fontId="3" fillId="0" borderId="0" xfId="52" applyFont="1" applyFill="1" applyAlignment="1">
      <alignment wrapText="1"/>
      <protection/>
    </xf>
    <xf numFmtId="0" fontId="3" fillId="0" borderId="14" xfId="52" applyFont="1" applyFill="1" applyBorder="1" applyAlignment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2" applyFont="1" applyFill="1">
      <alignment/>
      <protection/>
    </xf>
    <xf numFmtId="190" fontId="0" fillId="0" borderId="0" xfId="52" applyNumberFormat="1" applyFont="1" applyFill="1">
      <alignment/>
      <protection/>
    </xf>
    <xf numFmtId="190" fontId="6" fillId="0" borderId="0" xfId="0" applyNumberFormat="1" applyFont="1" applyFill="1" applyBorder="1" applyAlignment="1" applyProtection="1">
      <alignment horizontal="right"/>
      <protection locked="0"/>
    </xf>
    <xf numFmtId="19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49" fontId="9" fillId="0" borderId="12" xfId="52" applyNumberFormat="1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8" fillId="0" borderId="11" xfId="42" applyFont="1" applyBorder="1" applyAlignment="1">
      <alignment horizontal="center" vertical="center"/>
      <protection/>
    </xf>
    <xf numFmtId="172" fontId="8" fillId="0" borderId="11" xfId="42" applyNumberFormat="1" applyFont="1" applyBorder="1" applyAlignment="1">
      <alignment horizontal="center" vertical="top"/>
      <protection/>
    </xf>
    <xf numFmtId="0" fontId="10" fillId="0" borderId="11" xfId="42" applyFont="1" applyBorder="1" applyAlignment="1">
      <alignment horizontal="center"/>
      <protection/>
    </xf>
    <xf numFmtId="0" fontId="8" fillId="0" borderId="11" xfId="42" applyFont="1" applyBorder="1" applyAlignment="1">
      <alignment horizontal="left" vertical="top"/>
      <protection/>
    </xf>
    <xf numFmtId="174" fontId="9" fillId="0" borderId="11" xfId="42" applyNumberFormat="1" applyFont="1" applyBorder="1" applyAlignment="1">
      <alignment horizontal="center" vertical="top"/>
      <protection/>
    </xf>
    <xf numFmtId="0" fontId="9" fillId="0" borderId="11" xfId="42" applyFont="1" applyBorder="1" applyAlignment="1">
      <alignment horizontal="left" vertical="top"/>
      <protection/>
    </xf>
    <xf numFmtId="178" fontId="8" fillId="0" borderId="11" xfId="42" applyNumberFormat="1" applyFont="1" applyBorder="1" applyAlignment="1">
      <alignment horizontal="center" vertical="top"/>
      <protection/>
    </xf>
    <xf numFmtId="180" fontId="9" fillId="0" borderId="11" xfId="42" applyNumberFormat="1" applyFont="1" applyBorder="1" applyAlignment="1">
      <alignment horizontal="center" vertical="top"/>
      <protection/>
    </xf>
    <xf numFmtId="0" fontId="10" fillId="0" borderId="11" xfId="0" applyFont="1" applyBorder="1" applyAlignment="1">
      <alignment horizontal="center"/>
    </xf>
    <xf numFmtId="0" fontId="8" fillId="0" borderId="11" xfId="42" applyFont="1" applyBorder="1" applyAlignment="1">
      <alignment horizontal="right" vertical="top"/>
      <protection/>
    </xf>
    <xf numFmtId="177" fontId="9" fillId="0" borderId="11" xfId="42" applyNumberFormat="1" applyFont="1" applyBorder="1" applyAlignment="1">
      <alignment horizontal="center" vertical="top"/>
      <protection/>
    </xf>
    <xf numFmtId="178" fontId="8" fillId="0" borderId="11" xfId="42" applyNumberFormat="1" applyFont="1" applyBorder="1" applyAlignment="1">
      <alignment horizontal="center" vertical="center"/>
      <protection/>
    </xf>
    <xf numFmtId="0" fontId="10" fillId="0" borderId="11" xfId="42" applyFont="1" applyBorder="1" applyAlignment="1">
      <alignment horizontal="center" vertical="center"/>
      <protection/>
    </xf>
    <xf numFmtId="180" fontId="9" fillId="0" borderId="11" xfId="42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19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9" fillId="0" borderId="0" xfId="0" applyNumberFormat="1" applyFont="1" applyFill="1" applyBorder="1" applyAlignment="1" applyProtection="1">
      <alignment horizontal="left"/>
      <protection locked="0"/>
    </xf>
    <xf numFmtId="187" fontId="10" fillId="0" borderId="11" xfId="0" applyNumberFormat="1" applyFont="1" applyBorder="1" applyAlignment="1">
      <alignment/>
    </xf>
    <xf numFmtId="172" fontId="8" fillId="0" borderId="11" xfId="42" applyNumberFormat="1" applyFont="1" applyBorder="1" applyAlignment="1">
      <alignment horizontal="center" vertical="center"/>
      <protection/>
    </xf>
    <xf numFmtId="174" fontId="9" fillId="0" borderId="11" xfId="42" applyNumberFormat="1" applyFont="1" applyBorder="1" applyAlignment="1">
      <alignment horizontal="center" vertical="center"/>
      <protection/>
    </xf>
    <xf numFmtId="49" fontId="9" fillId="0" borderId="13" xfId="52" applyNumberFormat="1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center" vertical="top" wrapText="1"/>
      <protection/>
    </xf>
    <xf numFmtId="0" fontId="10" fillId="0" borderId="0" xfId="52" applyFont="1" applyFill="1" applyBorder="1" applyAlignment="1">
      <alignment vertical="top" wrapText="1"/>
      <protection/>
    </xf>
    <xf numFmtId="0" fontId="0" fillId="0" borderId="13" xfId="0" applyBorder="1" applyAlignment="1">
      <alignment/>
    </xf>
    <xf numFmtId="187" fontId="8" fillId="0" borderId="11" xfId="42" applyNumberFormat="1" applyFont="1" applyBorder="1" applyAlignment="1">
      <alignment horizontal="right" vertical="top"/>
      <protection/>
    </xf>
    <xf numFmtId="187" fontId="9" fillId="0" borderId="11" xfId="42" applyNumberFormat="1" applyFont="1" applyBorder="1" applyAlignment="1">
      <alignment horizontal="right" vertical="top"/>
      <protection/>
    </xf>
    <xf numFmtId="187" fontId="10" fillId="0" borderId="11" xfId="42" applyNumberFormat="1" applyFont="1" applyBorder="1">
      <alignment/>
      <protection/>
    </xf>
    <xf numFmtId="187" fontId="8" fillId="0" borderId="11" xfId="42" applyNumberFormat="1" applyFont="1" applyBorder="1" applyAlignment="1">
      <alignment horizontal="center" vertical="center"/>
      <protection/>
    </xf>
    <xf numFmtId="187" fontId="11" fillId="0" borderId="11" xfId="0" applyNumberFormat="1" applyFont="1" applyBorder="1" applyAlignment="1">
      <alignment horizontal="center" vertical="center" wrapText="1"/>
    </xf>
    <xf numFmtId="0" fontId="8" fillId="0" borderId="11" xfId="42" applyFont="1" applyBorder="1" applyAlignment="1">
      <alignment horizontal="left" vertical="center"/>
      <protection/>
    </xf>
    <xf numFmtId="187" fontId="8" fillId="0" borderId="11" xfId="42" applyNumberFormat="1" applyFont="1" applyBorder="1" applyAlignment="1">
      <alignment horizontal="right" vertical="center"/>
      <protection/>
    </xf>
    <xf numFmtId="187" fontId="11" fillId="0" borderId="11" xfId="0" applyNumberFormat="1" applyFont="1" applyBorder="1" applyAlignment="1">
      <alignment vertical="center"/>
    </xf>
    <xf numFmtId="0" fontId="9" fillId="0" borderId="11" xfId="42" applyFont="1" applyBorder="1" applyAlignment="1">
      <alignment horizontal="left" vertical="center"/>
      <protection/>
    </xf>
    <xf numFmtId="187" fontId="9" fillId="0" borderId="11" xfId="42" applyNumberFormat="1" applyFont="1" applyBorder="1" applyAlignment="1">
      <alignment horizontal="right" vertical="center"/>
      <protection/>
    </xf>
    <xf numFmtId="187" fontId="10" fillId="0" borderId="11" xfId="0" applyNumberFormat="1" applyFont="1" applyBorder="1" applyAlignment="1">
      <alignment vertical="center"/>
    </xf>
    <xf numFmtId="176" fontId="9" fillId="0" borderId="11" xfId="42" applyNumberFormat="1" applyFont="1" applyBorder="1" applyAlignment="1">
      <alignment horizontal="center" vertical="center"/>
      <protection/>
    </xf>
    <xf numFmtId="187" fontId="10" fillId="0" borderId="11" xfId="42" applyNumberFormat="1" applyFont="1" applyBorder="1" applyAlignment="1">
      <alignment vertical="center"/>
      <protection/>
    </xf>
    <xf numFmtId="0" fontId="11" fillId="0" borderId="11" xfId="42" applyFont="1" applyBorder="1" applyAlignment="1">
      <alignment horizontal="center" vertical="center"/>
      <protection/>
    </xf>
    <xf numFmtId="177" fontId="9" fillId="0" borderId="11" xfId="42" applyNumberFormat="1" applyFont="1" applyBorder="1" applyAlignment="1">
      <alignment horizontal="center" vertical="center"/>
      <protection/>
    </xf>
    <xf numFmtId="0" fontId="8" fillId="0" borderId="11" xfId="42" applyFont="1" applyBorder="1" applyAlignment="1">
      <alignment horizontal="right" vertical="center"/>
      <protection/>
    </xf>
    <xf numFmtId="187" fontId="6" fillId="0" borderId="0" xfId="0" applyNumberFormat="1" applyFont="1" applyFill="1" applyBorder="1" applyAlignment="1" applyProtection="1">
      <alignment horizontal="left"/>
      <protection locked="0"/>
    </xf>
    <xf numFmtId="187" fontId="11" fillId="0" borderId="11" xfId="0" applyNumberFormat="1" applyFont="1" applyBorder="1" applyAlignment="1">
      <alignment horizontal="center" wrapText="1"/>
    </xf>
    <xf numFmtId="0" fontId="8" fillId="0" borderId="16" xfId="42" applyFont="1" applyBorder="1" applyAlignment="1">
      <alignment horizontal="center" vertical="center"/>
      <protection/>
    </xf>
    <xf numFmtId="0" fontId="8" fillId="0" borderId="17" xfId="42" applyFont="1" applyBorder="1" applyAlignment="1">
      <alignment horizontal="center" vertical="center"/>
      <protection/>
    </xf>
    <xf numFmtId="178" fontId="8" fillId="0" borderId="18" xfId="42" applyNumberFormat="1" applyFont="1" applyBorder="1" applyAlignment="1">
      <alignment horizontal="center" vertical="top"/>
      <protection/>
    </xf>
    <xf numFmtId="0" fontId="10" fillId="0" borderId="19" xfId="42" applyFont="1" applyBorder="1" applyAlignment="1">
      <alignment horizontal="center"/>
      <protection/>
    </xf>
    <xf numFmtId="0" fontId="10" fillId="0" borderId="20" xfId="42" applyFont="1" applyBorder="1" applyAlignment="1">
      <alignment horizontal="center"/>
      <protection/>
    </xf>
    <xf numFmtId="180" fontId="9" fillId="0" borderId="21" xfId="42" applyNumberFormat="1" applyFont="1" applyBorder="1" applyAlignment="1">
      <alignment horizontal="center" vertical="top"/>
      <protection/>
    </xf>
    <xf numFmtId="0" fontId="10" fillId="0" borderId="22" xfId="42" applyFont="1" applyBorder="1" applyAlignment="1">
      <alignment horizontal="center"/>
      <protection/>
    </xf>
    <xf numFmtId="0" fontId="10" fillId="0" borderId="23" xfId="42" applyFont="1" applyBorder="1" applyAlignment="1">
      <alignment horizontal="center"/>
      <protection/>
    </xf>
    <xf numFmtId="0" fontId="10" fillId="0" borderId="24" xfId="42" applyFont="1" applyBorder="1" applyAlignment="1">
      <alignment horizontal="center"/>
      <protection/>
    </xf>
    <xf numFmtId="187" fontId="5" fillId="0" borderId="11" xfId="52" applyNumberFormat="1" applyFont="1" applyFill="1" applyBorder="1" applyAlignment="1">
      <alignment horizontal="center" vertical="top" wrapText="1"/>
      <protection/>
    </xf>
    <xf numFmtId="187" fontId="9" fillId="0" borderId="11" xfId="52" applyNumberFormat="1" applyFont="1" applyFill="1" applyBorder="1" applyAlignment="1">
      <alignment horizontal="right" vertical="top" wrapText="1"/>
      <protection/>
    </xf>
    <xf numFmtId="187" fontId="9" fillId="0" borderId="12" xfId="52" applyNumberFormat="1" applyFont="1" applyFill="1" applyBorder="1" applyAlignment="1">
      <alignment horizontal="right" vertical="top" wrapText="1"/>
      <protection/>
    </xf>
    <xf numFmtId="187" fontId="9" fillId="0" borderId="14" xfId="52" applyNumberFormat="1" applyFont="1" applyFill="1" applyBorder="1" applyAlignment="1">
      <alignment horizontal="right" vertical="top" wrapText="1"/>
      <protection/>
    </xf>
    <xf numFmtId="187" fontId="5" fillId="0" borderId="11" xfId="52" applyNumberFormat="1" applyFont="1" applyFill="1" applyBorder="1" applyAlignment="1">
      <alignment horizontal="right" vertical="top" wrapText="1"/>
      <protection/>
    </xf>
    <xf numFmtId="0" fontId="8" fillId="0" borderId="10" xfId="42" applyFont="1" applyBorder="1" applyAlignment="1">
      <alignment horizontal="center" vertical="center"/>
      <protection/>
    </xf>
    <xf numFmtId="187" fontId="8" fillId="0" borderId="10" xfId="42" applyNumberFormat="1" applyFont="1" applyBorder="1" applyAlignment="1">
      <alignment horizontal="center" vertical="center"/>
      <protection/>
    </xf>
    <xf numFmtId="178" fontId="8" fillId="0" borderId="10" xfId="42" applyNumberFormat="1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left" vertical="center"/>
      <protection/>
    </xf>
    <xf numFmtId="187" fontId="8" fillId="0" borderId="10" xfId="42" applyNumberFormat="1" applyFont="1" applyBorder="1" applyAlignment="1">
      <alignment horizontal="right" vertical="center"/>
      <protection/>
    </xf>
    <xf numFmtId="180" fontId="9" fillId="0" borderId="10" xfId="42" applyNumberFormat="1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left" vertical="center"/>
      <protection/>
    </xf>
    <xf numFmtId="187" fontId="9" fillId="0" borderId="10" xfId="42" applyNumberFormat="1" applyFont="1" applyBorder="1" applyAlignment="1">
      <alignment horizontal="right" vertical="center"/>
      <protection/>
    </xf>
    <xf numFmtId="177" fontId="9" fillId="0" borderId="10" xfId="4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87" fontId="10" fillId="0" borderId="10" xfId="42" applyNumberFormat="1" applyFont="1" applyBorder="1" applyAlignment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42" applyFont="1" applyBorder="1" applyAlignment="1">
      <alignment horizontal="center" vertical="center" wrapText="1"/>
      <protection/>
    </xf>
    <xf numFmtId="187" fontId="8" fillId="0" borderId="25" xfId="42" applyNumberFormat="1" applyFont="1" applyBorder="1" applyAlignment="1">
      <alignment horizontal="center" vertical="center" wrapText="1"/>
      <protection/>
    </xf>
    <xf numFmtId="187" fontId="8" fillId="0" borderId="11" xfId="42" applyNumberFormat="1" applyFont="1" applyBorder="1" applyAlignment="1">
      <alignment horizontal="center" vertical="center" wrapText="1"/>
      <protection/>
    </xf>
    <xf numFmtId="187" fontId="11" fillId="0" borderId="26" xfId="0" applyNumberFormat="1" applyFont="1" applyBorder="1" applyAlignment="1">
      <alignment horizontal="left" vertical="center"/>
    </xf>
    <xf numFmtId="187" fontId="11" fillId="0" borderId="27" xfId="0" applyNumberFormat="1" applyFont="1" applyBorder="1" applyAlignment="1">
      <alignment horizontal="left" vertical="center"/>
    </xf>
    <xf numFmtId="0" fontId="8" fillId="0" borderId="11" xfId="42" applyFont="1" applyBorder="1" applyAlignment="1">
      <alignment horizontal="center" vertical="center"/>
      <protection/>
    </xf>
    <xf numFmtId="187" fontId="8" fillId="0" borderId="25" xfId="42" applyNumberFormat="1" applyFont="1" applyBorder="1" applyAlignment="1">
      <alignment horizontal="center" vertical="center"/>
      <protection/>
    </xf>
    <xf numFmtId="187" fontId="8" fillId="0" borderId="11" xfId="42" applyNumberFormat="1" applyFont="1" applyBorder="1" applyAlignment="1">
      <alignment horizontal="center" vertical="center"/>
      <protection/>
    </xf>
    <xf numFmtId="187" fontId="11" fillId="0" borderId="27" xfId="0" applyNumberFormat="1" applyFont="1" applyBorder="1" applyAlignment="1">
      <alignment horizontal="left"/>
    </xf>
    <xf numFmtId="187" fontId="11" fillId="0" borderId="11" xfId="0" applyNumberFormat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87" fontId="11" fillId="0" borderId="27" xfId="0" applyNumberFormat="1" applyFont="1" applyBorder="1" applyAlignment="1">
      <alignment horizontal="left" vertical="center" wrapText="1"/>
    </xf>
    <xf numFmtId="187" fontId="11" fillId="0" borderId="11" xfId="0" applyNumberFormat="1" applyFont="1" applyBorder="1" applyAlignment="1">
      <alignment horizontal="left" vertical="center" wrapText="1"/>
    </xf>
    <xf numFmtId="0" fontId="5" fillId="0" borderId="11" xfId="52" applyFont="1" applyFill="1" applyBorder="1" applyAlignment="1">
      <alignment horizontal="center" vertical="top" wrapText="1"/>
      <protection/>
    </xf>
    <xf numFmtId="190" fontId="5" fillId="0" borderId="11" xfId="52" applyNumberFormat="1" applyFont="1" applyFill="1" applyBorder="1" applyAlignment="1">
      <alignment horizontal="center" vertical="top" wrapText="1"/>
      <protection/>
    </xf>
    <xf numFmtId="187" fontId="9" fillId="0" borderId="11" xfId="52" applyNumberFormat="1" applyFont="1" applyFill="1" applyBorder="1" applyAlignment="1">
      <alignment horizontal="right" vertical="top" wrapText="1"/>
      <protection/>
    </xf>
    <xf numFmtId="0" fontId="9" fillId="0" borderId="11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justify" wrapText="1"/>
      <protection/>
    </xf>
    <xf numFmtId="0" fontId="0" fillId="0" borderId="14" xfId="0" applyBorder="1" applyAlignment="1">
      <alignment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14" xfId="52" applyFont="1" applyFill="1" applyBorder="1" applyAlignment="1">
      <alignment horizontal="center" vertical="top" wrapText="1"/>
      <protection/>
    </xf>
    <xf numFmtId="49" fontId="9" fillId="0" borderId="11" xfId="52" applyNumberFormat="1" applyFont="1" applyFill="1" applyBorder="1" applyAlignment="1">
      <alignment horizontal="center" vertical="top" wrapText="1"/>
      <protection/>
    </xf>
    <xf numFmtId="0" fontId="11" fillId="0" borderId="13" xfId="52" applyFont="1" applyFill="1" applyBorder="1" applyAlignment="1">
      <alignment vertical="top" wrapText="1"/>
      <protection/>
    </xf>
    <xf numFmtId="0" fontId="11" fillId="0" borderId="14" xfId="52" applyFont="1" applyFill="1" applyBorder="1" applyAlignment="1">
      <alignment vertical="top" wrapText="1"/>
      <protection/>
    </xf>
    <xf numFmtId="187" fontId="5" fillId="0" borderId="11" xfId="52" applyNumberFormat="1" applyFont="1" applyFill="1" applyBorder="1" applyAlignment="1">
      <alignment horizontal="right" vertical="top" wrapText="1"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49" fontId="9" fillId="0" borderId="12" xfId="52" applyNumberFormat="1" applyFont="1" applyFill="1" applyBorder="1" applyAlignment="1">
      <alignment horizontal="center" vertical="top" wrapText="1"/>
      <protection/>
    </xf>
    <xf numFmtId="49" fontId="9" fillId="0" borderId="14" xfId="52" applyNumberFormat="1" applyFont="1" applyFill="1" applyBorder="1" applyAlignment="1">
      <alignment horizontal="center" vertical="top" wrapText="1"/>
      <protection/>
    </xf>
    <xf numFmtId="49" fontId="9" fillId="0" borderId="13" xfId="52" applyNumberFormat="1" applyFont="1" applyFill="1" applyBorder="1" applyAlignment="1">
      <alignment horizontal="center" vertical="top" wrapText="1"/>
      <protection/>
    </xf>
    <xf numFmtId="49" fontId="1" fillId="0" borderId="12" xfId="52" applyNumberFormat="1" applyFont="1" applyFill="1" applyBorder="1" applyAlignment="1">
      <alignment horizontal="center" vertical="top" wrapText="1"/>
      <protection/>
    </xf>
    <xf numFmtId="49" fontId="1" fillId="0" borderId="14" xfId="52" applyNumberFormat="1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187" fontId="9" fillId="0" borderId="13" xfId="52" applyNumberFormat="1" applyFont="1" applyFill="1" applyBorder="1" applyAlignment="1">
      <alignment horizontal="right" vertical="top" wrapText="1"/>
      <protection/>
    </xf>
    <xf numFmtId="187" fontId="9" fillId="0" borderId="14" xfId="52" applyNumberFormat="1" applyFont="1" applyFill="1" applyBorder="1" applyAlignment="1">
      <alignment horizontal="right" vertical="top" wrapText="1"/>
      <protection/>
    </xf>
    <xf numFmtId="0" fontId="5" fillId="0" borderId="25" xfId="52" applyFont="1" applyFill="1" applyBorder="1" applyAlignment="1">
      <alignment horizontal="center" vertical="top" wrapText="1"/>
      <protection/>
    </xf>
    <xf numFmtId="0" fontId="5" fillId="0" borderId="27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vertical="top" wrapText="1"/>
      <protection/>
    </xf>
    <xf numFmtId="0" fontId="10" fillId="0" borderId="14" xfId="52" applyFont="1" applyFill="1" applyBorder="1" applyAlignment="1">
      <alignment vertical="top" wrapText="1"/>
      <protection/>
    </xf>
    <xf numFmtId="0" fontId="1" fillId="0" borderId="12" xfId="52" applyFont="1" applyFill="1" applyBorder="1" applyAlignment="1">
      <alignment horizontal="center" vertical="top" wrapText="1"/>
      <protection/>
    </xf>
    <xf numFmtId="0" fontId="1" fillId="0" borderId="14" xfId="52" applyFont="1" applyFill="1" applyBorder="1" applyAlignment="1">
      <alignment horizontal="center" vertical="top" wrapText="1"/>
      <protection/>
    </xf>
    <xf numFmtId="0" fontId="5" fillId="0" borderId="29" xfId="52" applyFont="1" applyFill="1" applyBorder="1" applyAlignment="1">
      <alignment horizontal="center" vertical="top" wrapText="1"/>
      <protection/>
    </xf>
    <xf numFmtId="0" fontId="5" fillId="0" borderId="30" xfId="52" applyFont="1" applyFill="1" applyBorder="1" applyAlignment="1">
      <alignment horizontal="center" vertical="top" wrapText="1"/>
      <protection/>
    </xf>
    <xf numFmtId="0" fontId="5" fillId="0" borderId="23" xfId="52" applyFont="1" applyFill="1" applyBorder="1" applyAlignment="1">
      <alignment horizontal="center" vertical="top" wrapText="1"/>
      <protection/>
    </xf>
    <xf numFmtId="0" fontId="5" fillId="0" borderId="31" xfId="52" applyFont="1" applyFill="1" applyBorder="1" applyAlignment="1">
      <alignment horizontal="center" vertical="top" wrapText="1"/>
      <protection/>
    </xf>
    <xf numFmtId="0" fontId="1" fillId="0" borderId="11" xfId="52" applyFont="1" applyFill="1" applyBorder="1" applyAlignment="1">
      <alignment vertical="top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7" fillId="0" borderId="25" xfId="52" applyFont="1" applyFill="1" applyBorder="1" applyAlignment="1">
      <alignment horizontal="center" vertical="top" wrapText="1"/>
      <protection/>
    </xf>
    <xf numFmtId="0" fontId="7" fillId="0" borderId="27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vertical="top" wrapText="1"/>
      <protection/>
    </xf>
    <xf numFmtId="49" fontId="7" fillId="0" borderId="11" xfId="52" applyNumberFormat="1" applyFont="1" applyFill="1" applyBorder="1" applyAlignment="1">
      <alignment horizontal="center" vertical="top" wrapText="1"/>
      <protection/>
    </xf>
    <xf numFmtId="190" fontId="7" fillId="0" borderId="11" xfId="52" applyNumberFormat="1" applyFont="1" applyFill="1" applyBorder="1" applyAlignment="1">
      <alignment horizontal="center" vertical="top" wrapText="1"/>
      <protection/>
    </xf>
    <xf numFmtId="190" fontId="4" fillId="0" borderId="11" xfId="52" applyNumberFormat="1" applyFont="1" applyFill="1" applyBorder="1" applyAlignment="1">
      <alignment horizontal="right" vertical="top" wrapText="1"/>
      <protection/>
    </xf>
    <xf numFmtId="0" fontId="2" fillId="0" borderId="11" xfId="52" applyFont="1" applyFill="1" applyBorder="1" applyAlignment="1">
      <alignment horizontal="center" vertical="top" wrapText="1"/>
      <protection/>
    </xf>
    <xf numFmtId="190" fontId="7" fillId="0" borderId="11" xfId="52" applyNumberFormat="1" applyFont="1" applyFill="1" applyBorder="1" applyAlignment="1">
      <alignment horizontal="right" vertical="top" wrapText="1"/>
      <protection/>
    </xf>
    <xf numFmtId="190" fontId="0" fillId="0" borderId="0" xfId="52" applyNumberFormat="1" applyFont="1" applyFill="1" applyBorder="1" applyAlignment="1">
      <alignment wrapText="1"/>
      <protection/>
    </xf>
    <xf numFmtId="0" fontId="1" fillId="0" borderId="0" xfId="52" applyFont="1" applyFill="1" applyAlignment="1">
      <alignment horizontal="center"/>
      <protection/>
    </xf>
    <xf numFmtId="0" fontId="12" fillId="0" borderId="25" xfId="42" applyFont="1" applyBorder="1" applyAlignment="1">
      <alignment horizontal="left" vertical="top" wrapText="1"/>
      <protection/>
    </xf>
    <xf numFmtId="0" fontId="12" fillId="0" borderId="26" xfId="42" applyFont="1" applyBorder="1" applyAlignment="1">
      <alignment horizontal="left" vertical="top"/>
      <protection/>
    </xf>
    <xf numFmtId="0" fontId="12" fillId="0" borderId="27" xfId="42" applyFont="1" applyBorder="1" applyAlignment="1">
      <alignment horizontal="left" vertical="top"/>
      <protection/>
    </xf>
    <xf numFmtId="0" fontId="12" fillId="0" borderId="26" xfId="42" applyFont="1" applyBorder="1" applyAlignment="1">
      <alignment horizontal="left" vertical="top" wrapText="1"/>
      <protection/>
    </xf>
    <xf numFmtId="0" fontId="12" fillId="0" borderId="27" xfId="42" applyFont="1" applyBorder="1" applyAlignment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kł i GFOŚiGW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2</xdr:col>
      <xdr:colOff>295275</xdr:colOff>
      <xdr:row>102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166782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2</xdr:col>
      <xdr:colOff>295275</xdr:colOff>
      <xdr:row>181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9470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239</xdr:row>
      <xdr:rowOff>0</xdr:rowOff>
    </xdr:from>
    <xdr:to>
      <xdr:col>3</xdr:col>
      <xdr:colOff>3095625</xdr:colOff>
      <xdr:row>239</xdr:row>
      <xdr:rowOff>0</xdr:rowOff>
    </xdr:to>
    <xdr:sp>
      <xdr:nvSpPr>
        <xdr:cNvPr id="1" name="Line 23"/>
        <xdr:cNvSpPr>
          <a:spLocks/>
        </xdr:cNvSpPr>
      </xdr:nvSpPr>
      <xdr:spPr>
        <a:xfrm flipH="1" flipV="1">
          <a:off x="1152525" y="38862000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311</xdr:row>
      <xdr:rowOff>0</xdr:rowOff>
    </xdr:from>
    <xdr:to>
      <xdr:col>3</xdr:col>
      <xdr:colOff>3095625</xdr:colOff>
      <xdr:row>311</xdr:row>
      <xdr:rowOff>0</xdr:rowOff>
    </xdr:to>
    <xdr:sp>
      <xdr:nvSpPr>
        <xdr:cNvPr id="2" name="Line 24"/>
        <xdr:cNvSpPr>
          <a:spLocks/>
        </xdr:cNvSpPr>
      </xdr:nvSpPr>
      <xdr:spPr>
        <a:xfrm flipH="1" flipV="1">
          <a:off x="1152525" y="50520600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2</xdr:col>
      <xdr:colOff>295275</xdr:colOff>
      <xdr:row>422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684942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</xdr:col>
      <xdr:colOff>295275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32385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295275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3340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12</xdr:row>
      <xdr:rowOff>0</xdr:rowOff>
    </xdr:from>
    <xdr:to>
      <xdr:col>3</xdr:col>
      <xdr:colOff>4067175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52525" y="2266950"/>
          <a:ext cx="406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0</xdr:rowOff>
    </xdr:from>
    <xdr:to>
      <xdr:col>3</xdr:col>
      <xdr:colOff>4067175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52525" y="3076575"/>
          <a:ext cx="406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295275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34004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</xdr:row>
      <xdr:rowOff>0</xdr:rowOff>
    </xdr:from>
    <xdr:to>
      <xdr:col>3</xdr:col>
      <xdr:colOff>2895600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52575" y="647700"/>
          <a:ext cx="289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28</xdr:row>
      <xdr:rowOff>0</xdr:rowOff>
    </xdr:from>
    <xdr:to>
      <xdr:col>3</xdr:col>
      <xdr:colOff>2505075</xdr:colOff>
      <xdr:row>28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1476375" y="4533900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48</xdr:row>
      <xdr:rowOff>0</xdr:rowOff>
    </xdr:from>
    <xdr:to>
      <xdr:col>3</xdr:col>
      <xdr:colOff>2505075</xdr:colOff>
      <xdr:row>48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1476375" y="7772400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4"/>
  <sheetViews>
    <sheetView showGridLines="0" zoomScalePageLayoutView="0" workbookViewId="0" topLeftCell="A55">
      <selection activeCell="E82" sqref="E82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62.421875" style="19" bestFit="1" customWidth="1"/>
    <col min="5" max="5" width="14.28125" style="4" bestFit="1" customWidth="1"/>
    <col min="6" max="6" width="14.28125" style="3" bestFit="1" customWidth="1"/>
    <col min="7" max="7" width="13.28125" style="3" bestFit="1" customWidth="1"/>
    <col min="8" max="8" width="14.8515625" style="3" bestFit="1" customWidth="1"/>
    <col min="9" max="16384" width="8.00390625" style="3" customWidth="1"/>
  </cols>
  <sheetData>
    <row r="1" spans="1:7" s="6" customFormat="1" ht="12.75">
      <c r="A1" s="107" t="s">
        <v>1</v>
      </c>
      <c r="B1" s="107" t="s">
        <v>2</v>
      </c>
      <c r="C1" s="107" t="s">
        <v>168</v>
      </c>
      <c r="D1" s="107" t="s">
        <v>3</v>
      </c>
      <c r="E1" s="108" t="s">
        <v>139</v>
      </c>
      <c r="F1" s="110" t="s">
        <v>120</v>
      </c>
      <c r="G1" s="111"/>
    </row>
    <row r="2" spans="1:7" ht="25.5">
      <c r="A2" s="107"/>
      <c r="B2" s="107"/>
      <c r="C2" s="107"/>
      <c r="D2" s="107"/>
      <c r="E2" s="109"/>
      <c r="F2" s="66" t="s">
        <v>225</v>
      </c>
      <c r="G2" s="66" t="s">
        <v>226</v>
      </c>
    </row>
    <row r="3" spans="1:7" ht="12.75">
      <c r="A3" s="55">
        <v>10</v>
      </c>
      <c r="B3" s="48"/>
      <c r="C3" s="48"/>
      <c r="D3" s="67" t="s">
        <v>4</v>
      </c>
      <c r="E3" s="68">
        <v>550</v>
      </c>
      <c r="F3" s="68">
        <v>550</v>
      </c>
      <c r="G3" s="69">
        <v>0</v>
      </c>
    </row>
    <row r="4" spans="1:7" ht="12.75">
      <c r="A4" s="48"/>
      <c r="B4" s="56">
        <v>1095</v>
      </c>
      <c r="C4" s="48"/>
      <c r="D4" s="70" t="s">
        <v>5</v>
      </c>
      <c r="E4" s="71">
        <v>550</v>
      </c>
      <c r="F4" s="71">
        <v>550</v>
      </c>
      <c r="G4" s="72">
        <v>0</v>
      </c>
    </row>
    <row r="5" spans="1:7" ht="12.75">
      <c r="A5" s="48"/>
      <c r="B5" s="48"/>
      <c r="C5" s="73">
        <v>750</v>
      </c>
      <c r="D5" s="70" t="s">
        <v>170</v>
      </c>
      <c r="E5" s="71">
        <v>550</v>
      </c>
      <c r="F5" s="71">
        <v>550</v>
      </c>
      <c r="G5" s="72">
        <v>0</v>
      </c>
    </row>
    <row r="6" spans="1:7" ht="12.75">
      <c r="A6" s="48"/>
      <c r="B6" s="48"/>
      <c r="C6" s="48"/>
      <c r="D6" s="70" t="s">
        <v>171</v>
      </c>
      <c r="E6" s="74"/>
      <c r="F6" s="72"/>
      <c r="G6" s="72"/>
    </row>
    <row r="7" spans="1:7" ht="12.75">
      <c r="A7" s="50"/>
      <c r="B7" s="50"/>
      <c r="C7" s="50"/>
      <c r="D7" s="70" t="s">
        <v>172</v>
      </c>
      <c r="E7" s="72"/>
      <c r="F7" s="72"/>
      <c r="G7" s="72"/>
    </row>
    <row r="8" spans="1:7" ht="12.75">
      <c r="A8" s="47">
        <v>600</v>
      </c>
      <c r="B8" s="48"/>
      <c r="C8" s="48"/>
      <c r="D8" s="67" t="s">
        <v>6</v>
      </c>
      <c r="E8" s="68">
        <v>15000</v>
      </c>
      <c r="F8" s="68">
        <v>15000</v>
      </c>
      <c r="G8" s="69">
        <v>0</v>
      </c>
    </row>
    <row r="9" spans="1:7" ht="12.75">
      <c r="A9" s="48"/>
      <c r="B9" s="49">
        <v>60016</v>
      </c>
      <c r="C9" s="48"/>
      <c r="D9" s="70" t="s">
        <v>7</v>
      </c>
      <c r="E9" s="71">
        <v>15000</v>
      </c>
      <c r="F9" s="71">
        <v>15000</v>
      </c>
      <c r="G9" s="72">
        <v>0</v>
      </c>
    </row>
    <row r="10" spans="1:7" ht="12.75">
      <c r="A10" s="48"/>
      <c r="B10" s="48"/>
      <c r="C10" s="73">
        <v>690</v>
      </c>
      <c r="D10" s="70" t="s">
        <v>32</v>
      </c>
      <c r="E10" s="71">
        <v>15000</v>
      </c>
      <c r="F10" s="71">
        <v>15000</v>
      </c>
      <c r="G10" s="72">
        <v>0</v>
      </c>
    </row>
    <row r="11" spans="1:7" ht="12.75">
      <c r="A11" s="47">
        <v>700</v>
      </c>
      <c r="B11" s="75"/>
      <c r="C11" s="75"/>
      <c r="D11" s="67" t="s">
        <v>8</v>
      </c>
      <c r="E11" s="68">
        <v>2322300</v>
      </c>
      <c r="F11" s="69">
        <f>SUM(F13:F25)</f>
        <v>1524000</v>
      </c>
      <c r="G11" s="69">
        <f>SUM(G13:G25)</f>
        <v>798300</v>
      </c>
    </row>
    <row r="12" spans="1:7" ht="12.75">
      <c r="A12" s="48"/>
      <c r="B12" s="49">
        <v>70005</v>
      </c>
      <c r="C12" s="48"/>
      <c r="D12" s="70" t="s">
        <v>9</v>
      </c>
      <c r="E12" s="71">
        <v>2322300</v>
      </c>
      <c r="F12" s="71">
        <f>SUM(F13:F25)</f>
        <v>1524000</v>
      </c>
      <c r="G12" s="72">
        <v>0</v>
      </c>
    </row>
    <row r="13" spans="1:7" ht="12.75">
      <c r="A13" s="48"/>
      <c r="B13" s="48"/>
      <c r="C13" s="73">
        <v>470</v>
      </c>
      <c r="D13" s="70" t="s">
        <v>173</v>
      </c>
      <c r="E13" s="71">
        <v>180000</v>
      </c>
      <c r="F13" s="71">
        <v>180000</v>
      </c>
      <c r="G13" s="72">
        <v>0</v>
      </c>
    </row>
    <row r="14" spans="1:7" ht="12.75">
      <c r="A14" s="48"/>
      <c r="B14" s="48"/>
      <c r="C14" s="48"/>
      <c r="D14" s="70" t="s">
        <v>174</v>
      </c>
      <c r="E14" s="74"/>
      <c r="F14" s="74"/>
      <c r="G14" s="72"/>
    </row>
    <row r="15" spans="1:7" ht="12.75">
      <c r="A15" s="48"/>
      <c r="B15" s="48"/>
      <c r="C15" s="73">
        <v>490</v>
      </c>
      <c r="D15" s="70" t="s">
        <v>175</v>
      </c>
      <c r="E15" s="71">
        <v>31000</v>
      </c>
      <c r="F15" s="71">
        <v>31000</v>
      </c>
      <c r="G15" s="72">
        <v>0</v>
      </c>
    </row>
    <row r="16" spans="1:7" ht="12.75">
      <c r="A16" s="48"/>
      <c r="B16" s="48"/>
      <c r="C16" s="48"/>
      <c r="D16" s="70" t="s">
        <v>176</v>
      </c>
      <c r="E16" s="74"/>
      <c r="F16" s="74"/>
      <c r="G16" s="72"/>
    </row>
    <row r="17" spans="1:7" ht="12.75">
      <c r="A17" s="48"/>
      <c r="B17" s="48"/>
      <c r="C17" s="73">
        <v>750</v>
      </c>
      <c r="D17" s="70" t="s">
        <v>170</v>
      </c>
      <c r="E17" s="71">
        <v>1290000</v>
      </c>
      <c r="F17" s="71">
        <v>1290000</v>
      </c>
      <c r="G17" s="72">
        <v>0</v>
      </c>
    </row>
    <row r="18" spans="1:7" ht="12.75">
      <c r="A18" s="48"/>
      <c r="B18" s="48"/>
      <c r="C18" s="48"/>
      <c r="D18" s="70" t="s">
        <v>171</v>
      </c>
      <c r="E18" s="74"/>
      <c r="F18" s="74"/>
      <c r="G18" s="72"/>
    </row>
    <row r="19" spans="1:7" ht="12.75">
      <c r="A19" s="50"/>
      <c r="B19" s="50"/>
      <c r="C19" s="50"/>
      <c r="D19" s="70" t="s">
        <v>172</v>
      </c>
      <c r="E19" s="72"/>
      <c r="F19" s="72"/>
      <c r="G19" s="72"/>
    </row>
    <row r="20" spans="1:7" ht="12.75">
      <c r="A20" s="50"/>
      <c r="B20" s="50"/>
      <c r="C20" s="73">
        <v>760</v>
      </c>
      <c r="D20" s="70" t="s">
        <v>177</v>
      </c>
      <c r="E20" s="71">
        <v>1500</v>
      </c>
      <c r="F20" s="72">
        <v>0</v>
      </c>
      <c r="G20" s="71">
        <v>1500</v>
      </c>
    </row>
    <row r="21" spans="1:7" ht="12.75">
      <c r="A21" s="50"/>
      <c r="B21" s="50"/>
      <c r="C21" s="48"/>
      <c r="D21" s="70" t="s">
        <v>178</v>
      </c>
      <c r="E21" s="74"/>
      <c r="F21" s="72"/>
      <c r="G21" s="74"/>
    </row>
    <row r="22" spans="1:7" ht="12.75">
      <c r="A22" s="50"/>
      <c r="B22" s="50"/>
      <c r="C22" s="73">
        <v>770</v>
      </c>
      <c r="D22" s="70" t="s">
        <v>205</v>
      </c>
      <c r="E22" s="71">
        <v>796800</v>
      </c>
      <c r="F22" s="72">
        <v>0</v>
      </c>
      <c r="G22" s="71">
        <v>796800</v>
      </c>
    </row>
    <row r="23" spans="1:7" ht="12.75">
      <c r="A23" s="50"/>
      <c r="B23" s="50"/>
      <c r="C23" s="48"/>
      <c r="D23" s="70" t="s">
        <v>206</v>
      </c>
      <c r="E23" s="74"/>
      <c r="F23" s="72"/>
      <c r="G23" s="74"/>
    </row>
    <row r="24" spans="1:7" ht="12.75">
      <c r="A24" s="48"/>
      <c r="B24" s="48"/>
      <c r="C24" s="73">
        <v>830</v>
      </c>
      <c r="D24" s="70" t="s">
        <v>33</v>
      </c>
      <c r="E24" s="71">
        <v>20000</v>
      </c>
      <c r="F24" s="71">
        <v>20000</v>
      </c>
      <c r="G24" s="72">
        <v>0</v>
      </c>
    </row>
    <row r="25" spans="1:7" ht="12.75">
      <c r="A25" s="48"/>
      <c r="B25" s="48"/>
      <c r="C25" s="73">
        <v>920</v>
      </c>
      <c r="D25" s="70" t="s">
        <v>34</v>
      </c>
      <c r="E25" s="71">
        <v>3000</v>
      </c>
      <c r="F25" s="71">
        <v>3000</v>
      </c>
      <c r="G25" s="72">
        <v>0</v>
      </c>
    </row>
    <row r="26" spans="1:7" ht="12.75">
      <c r="A26" s="47">
        <v>710</v>
      </c>
      <c r="B26" s="48"/>
      <c r="C26" s="48"/>
      <c r="D26" s="67" t="s">
        <v>64</v>
      </c>
      <c r="E26" s="68">
        <v>20000</v>
      </c>
      <c r="F26" s="68">
        <v>20000</v>
      </c>
      <c r="G26" s="69">
        <v>0</v>
      </c>
    </row>
    <row r="27" spans="1:7" ht="12.75">
      <c r="A27" s="48"/>
      <c r="B27" s="49">
        <v>71035</v>
      </c>
      <c r="C27" s="48"/>
      <c r="D27" s="70" t="s">
        <v>67</v>
      </c>
      <c r="E27" s="71">
        <v>20000</v>
      </c>
      <c r="F27" s="71">
        <v>20000</v>
      </c>
      <c r="G27" s="72">
        <v>0</v>
      </c>
    </row>
    <row r="28" spans="1:7" ht="12.75">
      <c r="A28" s="48"/>
      <c r="B28" s="48"/>
      <c r="C28" s="73">
        <v>750</v>
      </c>
      <c r="D28" s="70" t="s">
        <v>170</v>
      </c>
      <c r="E28" s="71">
        <v>20000</v>
      </c>
      <c r="F28" s="71">
        <v>20000</v>
      </c>
      <c r="G28" s="72">
        <v>0</v>
      </c>
    </row>
    <row r="29" spans="1:7" ht="12.75">
      <c r="A29" s="48"/>
      <c r="B29" s="48"/>
      <c r="C29" s="48"/>
      <c r="D29" s="70" t="s">
        <v>171</v>
      </c>
      <c r="E29" s="74"/>
      <c r="F29" s="74"/>
      <c r="G29" s="72"/>
    </row>
    <row r="30" spans="1:7" ht="12.75">
      <c r="A30" s="50"/>
      <c r="B30" s="50"/>
      <c r="C30" s="50"/>
      <c r="D30" s="70" t="s">
        <v>172</v>
      </c>
      <c r="E30" s="72"/>
      <c r="F30" s="72"/>
      <c r="G30" s="72"/>
    </row>
    <row r="31" spans="1:7" ht="12.75">
      <c r="A31" s="47">
        <v>750</v>
      </c>
      <c r="B31" s="48"/>
      <c r="C31" s="48"/>
      <c r="D31" s="67" t="s">
        <v>10</v>
      </c>
      <c r="E31" s="68">
        <v>137850</v>
      </c>
      <c r="F31" s="68">
        <v>137850</v>
      </c>
      <c r="G31" s="69">
        <v>0</v>
      </c>
    </row>
    <row r="32" spans="1:7" ht="12.75">
      <c r="A32" s="48"/>
      <c r="B32" s="49">
        <v>75011</v>
      </c>
      <c r="C32" s="48"/>
      <c r="D32" s="70" t="s">
        <v>11</v>
      </c>
      <c r="E32" s="71">
        <v>101850</v>
      </c>
      <c r="F32" s="71">
        <v>101850</v>
      </c>
      <c r="G32" s="72">
        <v>0</v>
      </c>
    </row>
    <row r="33" spans="1:7" ht="12.75">
      <c r="A33" s="48"/>
      <c r="B33" s="48"/>
      <c r="C33" s="76">
        <v>2010</v>
      </c>
      <c r="D33" s="70" t="s">
        <v>202</v>
      </c>
      <c r="E33" s="71">
        <v>101850</v>
      </c>
      <c r="F33" s="71">
        <v>101850</v>
      </c>
      <c r="G33" s="72">
        <v>0</v>
      </c>
    </row>
    <row r="34" spans="1:7" ht="12.75">
      <c r="A34" s="48"/>
      <c r="B34" s="48"/>
      <c r="C34" s="48"/>
      <c r="D34" s="70" t="s">
        <v>203</v>
      </c>
      <c r="E34" s="74"/>
      <c r="F34" s="74"/>
      <c r="G34" s="72"/>
    </row>
    <row r="35" spans="1:7" ht="12.75">
      <c r="A35" s="50"/>
      <c r="B35" s="50"/>
      <c r="C35" s="50"/>
      <c r="D35" s="70" t="s">
        <v>204</v>
      </c>
      <c r="E35" s="72"/>
      <c r="F35" s="72"/>
      <c r="G35" s="72"/>
    </row>
    <row r="36" spans="1:7" ht="12.75">
      <c r="A36" s="48"/>
      <c r="B36" s="49">
        <v>75023</v>
      </c>
      <c r="C36" s="48"/>
      <c r="D36" s="70" t="s">
        <v>72</v>
      </c>
      <c r="E36" s="71">
        <v>36000</v>
      </c>
      <c r="F36" s="71">
        <v>36000</v>
      </c>
      <c r="G36" s="72">
        <v>0</v>
      </c>
    </row>
    <row r="37" spans="1:7" ht="12.75">
      <c r="A37" s="48"/>
      <c r="B37" s="48"/>
      <c r="C37" s="73">
        <v>750</v>
      </c>
      <c r="D37" s="70" t="s">
        <v>170</v>
      </c>
      <c r="E37" s="71">
        <v>36000</v>
      </c>
      <c r="F37" s="71">
        <v>36000</v>
      </c>
      <c r="G37" s="72">
        <v>0</v>
      </c>
    </row>
    <row r="38" spans="1:7" ht="12.75">
      <c r="A38" s="48"/>
      <c r="B38" s="48"/>
      <c r="C38" s="48"/>
      <c r="D38" s="70" t="s">
        <v>171</v>
      </c>
      <c r="E38" s="74"/>
      <c r="F38" s="74"/>
      <c r="G38" s="72"/>
    </row>
    <row r="39" spans="1:7" ht="12.75">
      <c r="A39" s="50"/>
      <c r="B39" s="50"/>
      <c r="C39" s="50"/>
      <c r="D39" s="70" t="s">
        <v>172</v>
      </c>
      <c r="E39" s="72"/>
      <c r="F39" s="72"/>
      <c r="G39" s="72"/>
    </row>
    <row r="40" spans="1:7" ht="12.75">
      <c r="A40" s="47">
        <v>751</v>
      </c>
      <c r="B40" s="48"/>
      <c r="C40" s="48"/>
      <c r="D40" s="67" t="s">
        <v>207</v>
      </c>
      <c r="E40" s="68">
        <v>2282</v>
      </c>
      <c r="F40" s="68">
        <v>2282</v>
      </c>
      <c r="G40" s="69">
        <v>0</v>
      </c>
    </row>
    <row r="41" spans="1:7" ht="12.75">
      <c r="A41" s="48"/>
      <c r="B41" s="48"/>
      <c r="C41" s="48"/>
      <c r="D41" s="67" t="s">
        <v>208</v>
      </c>
      <c r="E41" s="74"/>
      <c r="F41" s="74"/>
      <c r="G41" s="72"/>
    </row>
    <row r="42" spans="1:7" ht="12.75">
      <c r="A42" s="48"/>
      <c r="B42" s="49">
        <v>75101</v>
      </c>
      <c r="C42" s="48"/>
      <c r="D42" s="70" t="s">
        <v>140</v>
      </c>
      <c r="E42" s="71">
        <v>2282</v>
      </c>
      <c r="F42" s="71">
        <v>2282</v>
      </c>
      <c r="G42" s="72">
        <v>0</v>
      </c>
    </row>
    <row r="43" spans="1:7" ht="12.75">
      <c r="A43" s="48"/>
      <c r="B43" s="48"/>
      <c r="C43" s="76">
        <v>2010</v>
      </c>
      <c r="D43" s="70" t="s">
        <v>202</v>
      </c>
      <c r="E43" s="71">
        <v>2282</v>
      </c>
      <c r="F43" s="71">
        <v>2282</v>
      </c>
      <c r="G43" s="72">
        <v>0</v>
      </c>
    </row>
    <row r="44" spans="1:7" ht="12.75">
      <c r="A44" s="48"/>
      <c r="B44" s="48"/>
      <c r="C44" s="48"/>
      <c r="D44" s="70" t="s">
        <v>203</v>
      </c>
      <c r="E44" s="74"/>
      <c r="F44" s="74"/>
      <c r="G44" s="72"/>
    </row>
    <row r="45" spans="1:7" ht="12.75">
      <c r="A45" s="50"/>
      <c r="B45" s="50"/>
      <c r="C45" s="50"/>
      <c r="D45" s="70" t="s">
        <v>204</v>
      </c>
      <c r="E45" s="72"/>
      <c r="F45" s="72"/>
      <c r="G45" s="72"/>
    </row>
    <row r="46" spans="1:7" ht="12.75">
      <c r="A46" s="47">
        <v>752</v>
      </c>
      <c r="B46" s="48"/>
      <c r="C46" s="48"/>
      <c r="D46" s="67" t="s">
        <v>157</v>
      </c>
      <c r="E46" s="68">
        <v>500</v>
      </c>
      <c r="F46" s="68">
        <v>500</v>
      </c>
      <c r="G46" s="69">
        <v>0</v>
      </c>
    </row>
    <row r="47" spans="1:7" ht="12.75">
      <c r="A47" s="48"/>
      <c r="B47" s="49">
        <v>75212</v>
      </c>
      <c r="C47" s="48"/>
      <c r="D47" s="70" t="s">
        <v>158</v>
      </c>
      <c r="E47" s="71">
        <v>500</v>
      </c>
      <c r="F47" s="71">
        <v>500</v>
      </c>
      <c r="G47" s="72">
        <v>0</v>
      </c>
    </row>
    <row r="48" spans="1:7" ht="12.75">
      <c r="A48" s="48"/>
      <c r="B48" s="48"/>
      <c r="C48" s="76">
        <v>2010</v>
      </c>
      <c r="D48" s="70" t="s">
        <v>202</v>
      </c>
      <c r="E48" s="71">
        <v>500</v>
      </c>
      <c r="F48" s="71">
        <v>500</v>
      </c>
      <c r="G48" s="72">
        <v>0</v>
      </c>
    </row>
    <row r="49" spans="1:7" ht="12.75">
      <c r="A49" s="48"/>
      <c r="B49" s="48"/>
      <c r="C49" s="48"/>
      <c r="D49" s="70" t="s">
        <v>203</v>
      </c>
      <c r="E49" s="74"/>
      <c r="F49" s="74"/>
      <c r="G49" s="72"/>
    </row>
    <row r="50" spans="1:7" ht="12.75">
      <c r="A50" s="50"/>
      <c r="B50" s="50"/>
      <c r="C50" s="50"/>
      <c r="D50" s="70" t="s">
        <v>204</v>
      </c>
      <c r="E50" s="72"/>
      <c r="F50" s="72"/>
      <c r="G50" s="72"/>
    </row>
    <row r="51" spans="1:7" ht="12.75">
      <c r="A51" s="47">
        <v>754</v>
      </c>
      <c r="B51" s="48"/>
      <c r="C51" s="48"/>
      <c r="D51" s="67" t="s">
        <v>12</v>
      </c>
      <c r="E51" s="68">
        <v>8500</v>
      </c>
      <c r="F51" s="68">
        <v>8500</v>
      </c>
      <c r="G51" s="69">
        <v>0</v>
      </c>
    </row>
    <row r="52" spans="1:7" ht="12.75">
      <c r="A52" s="48"/>
      <c r="B52" s="49">
        <v>75414</v>
      </c>
      <c r="C52" s="48"/>
      <c r="D52" s="70" t="s">
        <v>13</v>
      </c>
      <c r="E52" s="71">
        <v>1000</v>
      </c>
      <c r="F52" s="71">
        <v>1000</v>
      </c>
      <c r="G52" s="72">
        <v>0</v>
      </c>
    </row>
    <row r="53" spans="1:7" ht="12.75">
      <c r="A53" s="48"/>
      <c r="B53" s="48"/>
      <c r="C53" s="76">
        <v>2010</v>
      </c>
      <c r="D53" s="70" t="s">
        <v>202</v>
      </c>
      <c r="E53" s="71">
        <v>1000</v>
      </c>
      <c r="F53" s="71">
        <v>1000</v>
      </c>
      <c r="G53" s="72">
        <v>0</v>
      </c>
    </row>
    <row r="54" spans="1:7" ht="12.75">
      <c r="A54" s="48"/>
      <c r="B54" s="48"/>
      <c r="C54" s="48"/>
      <c r="D54" s="70" t="s">
        <v>203</v>
      </c>
      <c r="E54" s="74"/>
      <c r="F54" s="74"/>
      <c r="G54" s="72"/>
    </row>
    <row r="55" spans="1:7" ht="12.75">
      <c r="A55" s="50"/>
      <c r="B55" s="50"/>
      <c r="C55" s="50"/>
      <c r="D55" s="70" t="s">
        <v>204</v>
      </c>
      <c r="E55" s="72"/>
      <c r="F55" s="72"/>
      <c r="G55" s="72"/>
    </row>
    <row r="56" spans="1:7" ht="12.75">
      <c r="A56" s="48"/>
      <c r="B56" s="49">
        <v>75416</v>
      </c>
      <c r="C56" s="48"/>
      <c r="D56" s="70" t="s">
        <v>14</v>
      </c>
      <c r="E56" s="71">
        <v>7500</v>
      </c>
      <c r="F56" s="71">
        <v>7500</v>
      </c>
      <c r="G56" s="72">
        <v>0</v>
      </c>
    </row>
    <row r="57" spans="1:7" ht="12.75">
      <c r="A57" s="48"/>
      <c r="B57" s="48"/>
      <c r="C57" s="73">
        <v>570</v>
      </c>
      <c r="D57" s="70" t="s">
        <v>227</v>
      </c>
      <c r="E57" s="71">
        <v>7500</v>
      </c>
      <c r="F57" s="71">
        <v>7500</v>
      </c>
      <c r="G57" s="72">
        <v>0</v>
      </c>
    </row>
    <row r="58" spans="1:7" ht="12.75">
      <c r="A58" s="47">
        <v>756</v>
      </c>
      <c r="B58" s="48"/>
      <c r="C58" s="48"/>
      <c r="D58" s="67" t="s">
        <v>159</v>
      </c>
      <c r="E58" s="68">
        <f>SUM(F58:G58)</f>
        <v>9340050</v>
      </c>
      <c r="F58" s="68">
        <f>SUM(F61,F65,F75,F87,F95)</f>
        <v>9340050</v>
      </c>
      <c r="G58" s="69">
        <v>0</v>
      </c>
    </row>
    <row r="59" spans="1:7" ht="12.75">
      <c r="A59" s="48"/>
      <c r="B59" s="48"/>
      <c r="C59" s="48"/>
      <c r="D59" s="67" t="s">
        <v>160</v>
      </c>
      <c r="E59" s="74"/>
      <c r="F59" s="74"/>
      <c r="G59" s="72"/>
    </row>
    <row r="60" spans="1:7" ht="12.75">
      <c r="A60" s="50"/>
      <c r="B60" s="50"/>
      <c r="C60" s="50"/>
      <c r="D60" s="67" t="s">
        <v>161</v>
      </c>
      <c r="E60" s="72"/>
      <c r="F60" s="72"/>
      <c r="G60" s="72"/>
    </row>
    <row r="61" spans="1:7" ht="12.75">
      <c r="A61" s="48"/>
      <c r="B61" s="49">
        <v>75601</v>
      </c>
      <c r="C61" s="48"/>
      <c r="D61" s="70" t="s">
        <v>15</v>
      </c>
      <c r="E61" s="71">
        <v>10150</v>
      </c>
      <c r="F61" s="71">
        <v>10150</v>
      </c>
      <c r="G61" s="72">
        <v>0</v>
      </c>
    </row>
    <row r="62" spans="1:7" ht="12.75">
      <c r="A62" s="48"/>
      <c r="B62" s="48"/>
      <c r="C62" s="73">
        <v>350</v>
      </c>
      <c r="D62" s="70" t="s">
        <v>179</v>
      </c>
      <c r="E62" s="71">
        <v>10000</v>
      </c>
      <c r="F62" s="71">
        <v>10000</v>
      </c>
      <c r="G62" s="72">
        <v>0</v>
      </c>
    </row>
    <row r="63" spans="1:7" ht="12.75">
      <c r="A63" s="48"/>
      <c r="B63" s="48"/>
      <c r="C63" s="48"/>
      <c r="D63" s="70" t="s">
        <v>180</v>
      </c>
      <c r="E63" s="74"/>
      <c r="F63" s="74"/>
      <c r="G63" s="72"/>
    </row>
    <row r="64" spans="1:7" ht="12.75">
      <c r="A64" s="48"/>
      <c r="B64" s="48"/>
      <c r="C64" s="73">
        <v>910</v>
      </c>
      <c r="D64" s="70" t="s">
        <v>35</v>
      </c>
      <c r="E64" s="71">
        <v>150</v>
      </c>
      <c r="F64" s="71">
        <v>150</v>
      </c>
      <c r="G64" s="72">
        <v>0</v>
      </c>
    </row>
    <row r="65" spans="1:7" ht="12.75">
      <c r="A65" s="48"/>
      <c r="B65" s="49">
        <v>75615</v>
      </c>
      <c r="C65" s="48"/>
      <c r="D65" s="70" t="s">
        <v>162</v>
      </c>
      <c r="E65" s="71">
        <f>SUM(F65:G65)</f>
        <v>2670200</v>
      </c>
      <c r="F65" s="71">
        <f>SUM(F68:F74)</f>
        <v>2670200</v>
      </c>
      <c r="G65" s="72">
        <v>0</v>
      </c>
    </row>
    <row r="66" spans="1:7" ht="12.75">
      <c r="A66" s="48"/>
      <c r="B66" s="48"/>
      <c r="C66" s="48"/>
      <c r="D66" s="70" t="s">
        <v>163</v>
      </c>
      <c r="E66" s="74"/>
      <c r="F66" s="74"/>
      <c r="G66" s="72"/>
    </row>
    <row r="67" spans="1:7" ht="12.75">
      <c r="A67" s="50"/>
      <c r="B67" s="50"/>
      <c r="C67" s="50"/>
      <c r="D67" s="70" t="s">
        <v>164</v>
      </c>
      <c r="E67" s="72"/>
      <c r="F67" s="72"/>
      <c r="G67" s="72"/>
    </row>
    <row r="68" spans="1:7" ht="12.75">
      <c r="A68" s="48"/>
      <c r="B68" s="48"/>
      <c r="C68" s="73">
        <v>310</v>
      </c>
      <c r="D68" s="70" t="s">
        <v>36</v>
      </c>
      <c r="E68" s="71">
        <v>2281000</v>
      </c>
      <c r="F68" s="71">
        <v>2281000</v>
      </c>
      <c r="G68" s="72">
        <v>0</v>
      </c>
    </row>
    <row r="69" spans="1:7" ht="12.75">
      <c r="A69" s="48"/>
      <c r="B69" s="48"/>
      <c r="C69" s="73">
        <v>320</v>
      </c>
      <c r="D69" s="70" t="s">
        <v>37</v>
      </c>
      <c r="E69" s="71">
        <v>336000</v>
      </c>
      <c r="F69" s="71">
        <v>336000</v>
      </c>
      <c r="G69" s="72">
        <v>0</v>
      </c>
    </row>
    <row r="70" spans="1:7" ht="12.75">
      <c r="A70" s="48"/>
      <c r="B70" s="48"/>
      <c r="C70" s="73">
        <v>330</v>
      </c>
      <c r="D70" s="70" t="s">
        <v>38</v>
      </c>
      <c r="E70" s="71">
        <v>2500</v>
      </c>
      <c r="F70" s="71">
        <v>2500</v>
      </c>
      <c r="G70" s="72">
        <v>0</v>
      </c>
    </row>
    <row r="71" spans="1:7" ht="12.75">
      <c r="A71" s="48"/>
      <c r="B71" s="48"/>
      <c r="C71" s="73">
        <v>340</v>
      </c>
      <c r="D71" s="70" t="s">
        <v>39</v>
      </c>
      <c r="E71" s="71">
        <f>SUM(F71:G71)</f>
        <v>28000</v>
      </c>
      <c r="F71" s="71">
        <v>28000</v>
      </c>
      <c r="G71" s="72">
        <v>0</v>
      </c>
    </row>
    <row r="72" spans="1:7" ht="12.75">
      <c r="A72" s="48"/>
      <c r="B72" s="48"/>
      <c r="C72" s="73">
        <v>500</v>
      </c>
      <c r="D72" s="70" t="s">
        <v>40</v>
      </c>
      <c r="E72" s="71">
        <v>1000</v>
      </c>
      <c r="F72" s="71">
        <v>1000</v>
      </c>
      <c r="G72" s="72">
        <v>0</v>
      </c>
    </row>
    <row r="73" spans="1:7" ht="12.75">
      <c r="A73" s="48"/>
      <c r="B73" s="48"/>
      <c r="C73" s="73">
        <v>910</v>
      </c>
      <c r="D73" s="70" t="s">
        <v>35</v>
      </c>
      <c r="E73" s="71">
        <v>20500</v>
      </c>
      <c r="F73" s="71">
        <v>20500</v>
      </c>
      <c r="G73" s="72">
        <v>0</v>
      </c>
    </row>
    <row r="74" spans="1:7" ht="12.75">
      <c r="A74" s="48"/>
      <c r="B74" s="48"/>
      <c r="C74" s="76">
        <v>2680</v>
      </c>
      <c r="D74" s="70" t="s">
        <v>149</v>
      </c>
      <c r="E74" s="71">
        <v>1200</v>
      </c>
      <c r="F74" s="71">
        <v>1200</v>
      </c>
      <c r="G74" s="72">
        <v>0</v>
      </c>
    </row>
    <row r="75" spans="1:7" ht="12.75">
      <c r="A75" s="48"/>
      <c r="B75" s="49">
        <v>75616</v>
      </c>
      <c r="C75" s="48"/>
      <c r="D75" s="70" t="s">
        <v>209</v>
      </c>
      <c r="E75" s="71">
        <f>SUM(F75:G75)</f>
        <v>2202700</v>
      </c>
      <c r="F75" s="71">
        <f>SUM(F78:F86)</f>
        <v>2202700</v>
      </c>
      <c r="G75" s="72">
        <v>0</v>
      </c>
    </row>
    <row r="76" spans="1:7" ht="12.75">
      <c r="A76" s="48"/>
      <c r="B76" s="48"/>
      <c r="C76" s="48"/>
      <c r="D76" s="70" t="s">
        <v>210</v>
      </c>
      <c r="E76" s="74"/>
      <c r="F76" s="74"/>
      <c r="G76" s="72"/>
    </row>
    <row r="77" spans="1:7" ht="12.75">
      <c r="A77" s="50"/>
      <c r="B77" s="50"/>
      <c r="C77" s="50"/>
      <c r="D77" s="70" t="s">
        <v>211</v>
      </c>
      <c r="E77" s="72"/>
      <c r="F77" s="72"/>
      <c r="G77" s="72"/>
    </row>
    <row r="78" spans="1:7" ht="12.75">
      <c r="A78" s="48"/>
      <c r="B78" s="48"/>
      <c r="C78" s="73">
        <v>310</v>
      </c>
      <c r="D78" s="70" t="s">
        <v>36</v>
      </c>
      <c r="E78" s="71">
        <f>SUM(F78:G78)</f>
        <v>1325650</v>
      </c>
      <c r="F78" s="71">
        <v>1325650</v>
      </c>
      <c r="G78" s="72">
        <v>0</v>
      </c>
    </row>
    <row r="79" spans="1:7" ht="12.75">
      <c r="A79" s="48"/>
      <c r="B79" s="48"/>
      <c r="C79" s="73">
        <v>320</v>
      </c>
      <c r="D79" s="70" t="s">
        <v>37</v>
      </c>
      <c r="E79" s="71">
        <v>321000</v>
      </c>
      <c r="F79" s="71">
        <v>321000</v>
      </c>
      <c r="G79" s="72">
        <v>0</v>
      </c>
    </row>
    <row r="80" spans="1:7" ht="12.75">
      <c r="A80" s="48"/>
      <c r="B80" s="48"/>
      <c r="C80" s="73">
        <v>330</v>
      </c>
      <c r="D80" s="70" t="s">
        <v>38</v>
      </c>
      <c r="E80" s="71">
        <v>600</v>
      </c>
      <c r="F80" s="71">
        <v>600</v>
      </c>
      <c r="G80" s="72">
        <v>0</v>
      </c>
    </row>
    <row r="81" spans="1:7" ht="12.75">
      <c r="A81" s="48"/>
      <c r="B81" s="48"/>
      <c r="C81" s="73">
        <v>340</v>
      </c>
      <c r="D81" s="70" t="s">
        <v>39</v>
      </c>
      <c r="E81" s="71">
        <f>SUM(F81:G81)</f>
        <v>152000</v>
      </c>
      <c r="F81" s="71">
        <v>152000</v>
      </c>
      <c r="G81" s="72">
        <v>0</v>
      </c>
    </row>
    <row r="82" spans="1:7" ht="12.75">
      <c r="A82" s="48"/>
      <c r="B82" s="48"/>
      <c r="C82" s="73">
        <v>360</v>
      </c>
      <c r="D82" s="70" t="s">
        <v>41</v>
      </c>
      <c r="E82" s="71">
        <v>20000</v>
      </c>
      <c r="F82" s="71">
        <v>20000</v>
      </c>
      <c r="G82" s="72">
        <v>0</v>
      </c>
    </row>
    <row r="83" spans="1:7" ht="12.75">
      <c r="A83" s="48"/>
      <c r="B83" s="48"/>
      <c r="C83" s="73">
        <v>370</v>
      </c>
      <c r="D83" s="70" t="s">
        <v>197</v>
      </c>
      <c r="E83" s="71">
        <v>450</v>
      </c>
      <c r="F83" s="71">
        <v>450</v>
      </c>
      <c r="G83" s="72">
        <v>0</v>
      </c>
    </row>
    <row r="84" spans="1:7" ht="12.75">
      <c r="A84" s="48"/>
      <c r="B84" s="48"/>
      <c r="C84" s="73">
        <v>430</v>
      </c>
      <c r="D84" s="70" t="s">
        <v>42</v>
      </c>
      <c r="E84" s="71">
        <v>62000</v>
      </c>
      <c r="F84" s="71">
        <v>62000</v>
      </c>
      <c r="G84" s="72">
        <v>0</v>
      </c>
    </row>
    <row r="85" spans="1:7" ht="12.75">
      <c r="A85" s="48"/>
      <c r="B85" s="48"/>
      <c r="C85" s="73">
        <v>500</v>
      </c>
      <c r="D85" s="70" t="s">
        <v>40</v>
      </c>
      <c r="E85" s="71">
        <v>300000</v>
      </c>
      <c r="F85" s="71">
        <v>300000</v>
      </c>
      <c r="G85" s="72">
        <v>0</v>
      </c>
    </row>
    <row r="86" spans="1:7" ht="12.75">
      <c r="A86" s="48"/>
      <c r="B86" s="48"/>
      <c r="C86" s="73">
        <v>910</v>
      </c>
      <c r="D86" s="70" t="s">
        <v>35</v>
      </c>
      <c r="E86" s="71">
        <v>21000</v>
      </c>
      <c r="F86" s="71">
        <v>21000</v>
      </c>
      <c r="G86" s="72">
        <v>0</v>
      </c>
    </row>
    <row r="87" spans="1:7" ht="12.75">
      <c r="A87" s="48"/>
      <c r="B87" s="49">
        <v>75618</v>
      </c>
      <c r="C87" s="48"/>
      <c r="D87" s="70" t="s">
        <v>165</v>
      </c>
      <c r="E87" s="71">
        <v>392000</v>
      </c>
      <c r="F87" s="71">
        <v>392000</v>
      </c>
      <c r="G87" s="72">
        <v>0</v>
      </c>
    </row>
    <row r="88" spans="1:7" ht="12.75">
      <c r="A88" s="48"/>
      <c r="B88" s="48"/>
      <c r="C88" s="48"/>
      <c r="D88" s="70" t="s">
        <v>166</v>
      </c>
      <c r="E88" s="74"/>
      <c r="F88" s="74"/>
      <c r="G88" s="72"/>
    </row>
    <row r="89" spans="1:7" ht="12.75">
      <c r="A89" s="48"/>
      <c r="B89" s="48"/>
      <c r="C89" s="73">
        <v>410</v>
      </c>
      <c r="D89" s="70" t="s">
        <v>43</v>
      </c>
      <c r="E89" s="71">
        <v>60000</v>
      </c>
      <c r="F89" s="71">
        <v>60000</v>
      </c>
      <c r="G89" s="72">
        <v>0</v>
      </c>
    </row>
    <row r="90" spans="1:7" ht="12.75">
      <c r="A90" s="48"/>
      <c r="B90" s="48"/>
      <c r="C90" s="73">
        <v>460</v>
      </c>
      <c r="D90" s="70" t="s">
        <v>44</v>
      </c>
      <c r="E90" s="71">
        <v>73000</v>
      </c>
      <c r="F90" s="71">
        <v>73000</v>
      </c>
      <c r="G90" s="72">
        <v>0</v>
      </c>
    </row>
    <row r="91" spans="1:7" ht="12.75">
      <c r="A91" s="48"/>
      <c r="B91" s="48"/>
      <c r="C91" s="73">
        <v>490</v>
      </c>
      <c r="D91" s="70" t="s">
        <v>175</v>
      </c>
      <c r="E91" s="71">
        <v>250000</v>
      </c>
      <c r="F91" s="71">
        <v>250000</v>
      </c>
      <c r="G91" s="72">
        <v>0</v>
      </c>
    </row>
    <row r="92" spans="1:7" ht="12.75">
      <c r="A92" s="48"/>
      <c r="B92" s="48"/>
      <c r="C92" s="48"/>
      <c r="D92" s="70" t="s">
        <v>176</v>
      </c>
      <c r="E92" s="74"/>
      <c r="F92" s="74"/>
      <c r="G92" s="72"/>
    </row>
    <row r="93" spans="1:7" ht="12.75">
      <c r="A93" s="48"/>
      <c r="B93" s="48"/>
      <c r="C93" s="73">
        <v>690</v>
      </c>
      <c r="D93" s="70" t="s">
        <v>32</v>
      </c>
      <c r="E93" s="71">
        <v>500</v>
      </c>
      <c r="F93" s="71">
        <v>500</v>
      </c>
      <c r="G93" s="72">
        <v>0</v>
      </c>
    </row>
    <row r="94" spans="1:7" ht="12.75">
      <c r="A94" s="48"/>
      <c r="B94" s="48"/>
      <c r="C94" s="73">
        <v>910</v>
      </c>
      <c r="D94" s="70" t="s">
        <v>35</v>
      </c>
      <c r="E94" s="71">
        <v>8500</v>
      </c>
      <c r="F94" s="71">
        <v>8500</v>
      </c>
      <c r="G94" s="72">
        <v>0</v>
      </c>
    </row>
    <row r="95" spans="1:7" ht="12.75">
      <c r="A95" s="48"/>
      <c r="B95" s="49">
        <v>75621</v>
      </c>
      <c r="C95" s="48"/>
      <c r="D95" s="70" t="s">
        <v>16</v>
      </c>
      <c r="E95" s="71">
        <v>4065000</v>
      </c>
      <c r="F95" s="71">
        <v>4065000</v>
      </c>
      <c r="G95" s="72">
        <v>0</v>
      </c>
    </row>
    <row r="96" spans="1:7" ht="12.75">
      <c r="A96" s="48"/>
      <c r="B96" s="48"/>
      <c r="C96" s="73">
        <v>10</v>
      </c>
      <c r="D96" s="70" t="s">
        <v>45</v>
      </c>
      <c r="E96" s="71">
        <v>4000000</v>
      </c>
      <c r="F96" s="71">
        <v>4000000</v>
      </c>
      <c r="G96" s="72">
        <v>0</v>
      </c>
    </row>
    <row r="97" spans="1:7" ht="12.75">
      <c r="A97" s="48"/>
      <c r="B97" s="48"/>
      <c r="C97" s="73">
        <v>20</v>
      </c>
      <c r="D97" s="70" t="s">
        <v>46</v>
      </c>
      <c r="E97" s="71">
        <v>65000</v>
      </c>
      <c r="F97" s="71">
        <v>65000</v>
      </c>
      <c r="G97" s="72">
        <v>0</v>
      </c>
    </row>
    <row r="98" spans="1:7" ht="12.75">
      <c r="A98" s="47">
        <v>758</v>
      </c>
      <c r="B98" s="48"/>
      <c r="C98" s="48"/>
      <c r="D98" s="67" t="s">
        <v>17</v>
      </c>
      <c r="E98" s="68">
        <v>11108963</v>
      </c>
      <c r="F98" s="68">
        <v>11108963</v>
      </c>
      <c r="G98" s="69">
        <v>0</v>
      </c>
    </row>
    <row r="99" spans="1:7" ht="12.75">
      <c r="A99" s="48"/>
      <c r="B99" s="49">
        <v>75801</v>
      </c>
      <c r="C99" s="48"/>
      <c r="D99" s="70" t="s">
        <v>212</v>
      </c>
      <c r="E99" s="71">
        <v>7461686</v>
      </c>
      <c r="F99" s="71">
        <v>7461686</v>
      </c>
      <c r="G99" s="72">
        <v>0</v>
      </c>
    </row>
    <row r="100" spans="1:7" ht="12.75">
      <c r="A100" s="48"/>
      <c r="B100" s="48"/>
      <c r="C100" s="76">
        <v>2920</v>
      </c>
      <c r="D100" s="70" t="s">
        <v>47</v>
      </c>
      <c r="E100" s="71">
        <v>7461686</v>
      </c>
      <c r="F100" s="71">
        <v>7461686</v>
      </c>
      <c r="G100" s="72">
        <v>0</v>
      </c>
    </row>
    <row r="101" spans="1:7" ht="12.75">
      <c r="A101" s="48"/>
      <c r="B101" s="49">
        <v>75807</v>
      </c>
      <c r="C101" s="48"/>
      <c r="D101" s="70" t="s">
        <v>18</v>
      </c>
      <c r="E101" s="71">
        <v>3604834</v>
      </c>
      <c r="F101" s="71">
        <v>3604834</v>
      </c>
      <c r="G101" s="72">
        <v>0</v>
      </c>
    </row>
    <row r="102" spans="1:7" ht="12.75">
      <c r="A102" s="48"/>
      <c r="B102" s="48"/>
      <c r="C102" s="76">
        <v>2920</v>
      </c>
      <c r="D102" s="70" t="s">
        <v>47</v>
      </c>
      <c r="E102" s="71">
        <v>3604834</v>
      </c>
      <c r="F102" s="71">
        <v>3604834</v>
      </c>
      <c r="G102" s="72">
        <v>0</v>
      </c>
    </row>
    <row r="103" spans="1:7" ht="12.75">
      <c r="A103" s="48"/>
      <c r="B103" s="49">
        <v>75814</v>
      </c>
      <c r="C103" s="48"/>
      <c r="D103" s="70" t="s">
        <v>148</v>
      </c>
      <c r="E103" s="71">
        <v>35000</v>
      </c>
      <c r="F103" s="71">
        <v>35000</v>
      </c>
      <c r="G103" s="72">
        <v>0</v>
      </c>
    </row>
    <row r="104" spans="1:7" ht="12.75">
      <c r="A104" s="48"/>
      <c r="B104" s="48"/>
      <c r="C104" s="73">
        <v>920</v>
      </c>
      <c r="D104" s="70" t="s">
        <v>34</v>
      </c>
      <c r="E104" s="71">
        <v>35000</v>
      </c>
      <c r="F104" s="71">
        <v>35000</v>
      </c>
      <c r="G104" s="72">
        <v>0</v>
      </c>
    </row>
    <row r="105" spans="1:7" ht="12.75">
      <c r="A105" s="48"/>
      <c r="B105" s="49">
        <v>75831</v>
      </c>
      <c r="C105" s="48"/>
      <c r="D105" s="70" t="s">
        <v>19</v>
      </c>
      <c r="E105" s="71">
        <v>7443</v>
      </c>
      <c r="F105" s="71">
        <v>7443</v>
      </c>
      <c r="G105" s="72">
        <v>0</v>
      </c>
    </row>
    <row r="106" spans="1:7" ht="12.75">
      <c r="A106" s="48"/>
      <c r="B106" s="48"/>
      <c r="C106" s="76">
        <v>2920</v>
      </c>
      <c r="D106" s="70" t="s">
        <v>47</v>
      </c>
      <c r="E106" s="71">
        <v>7443</v>
      </c>
      <c r="F106" s="71">
        <v>7443</v>
      </c>
      <c r="G106" s="72">
        <v>0</v>
      </c>
    </row>
    <row r="107" spans="1:7" ht="12.75">
      <c r="A107" s="47">
        <v>801</v>
      </c>
      <c r="B107" s="48"/>
      <c r="C107" s="48"/>
      <c r="D107" s="67" t="s">
        <v>20</v>
      </c>
      <c r="E107" s="68">
        <v>500425</v>
      </c>
      <c r="F107" s="68">
        <v>500425</v>
      </c>
      <c r="G107" s="69">
        <v>0</v>
      </c>
    </row>
    <row r="108" spans="1:7" ht="12.75">
      <c r="A108" s="48"/>
      <c r="B108" s="49">
        <v>80101</v>
      </c>
      <c r="C108" s="48"/>
      <c r="D108" s="70" t="s">
        <v>21</v>
      </c>
      <c r="E108" s="71">
        <v>180810</v>
      </c>
      <c r="F108" s="71">
        <v>180810</v>
      </c>
      <c r="G108" s="72">
        <v>0</v>
      </c>
    </row>
    <row r="109" spans="1:7" ht="12.75">
      <c r="A109" s="48"/>
      <c r="B109" s="48"/>
      <c r="C109" s="73">
        <v>750</v>
      </c>
      <c r="D109" s="70" t="s">
        <v>170</v>
      </c>
      <c r="E109" s="71">
        <v>8463</v>
      </c>
      <c r="F109" s="71">
        <v>8463</v>
      </c>
      <c r="G109" s="72">
        <v>0</v>
      </c>
    </row>
    <row r="110" spans="1:7" ht="12.75">
      <c r="A110" s="48"/>
      <c r="B110" s="48"/>
      <c r="C110" s="48"/>
      <c r="D110" s="70" t="s">
        <v>171</v>
      </c>
      <c r="E110" s="74"/>
      <c r="F110" s="74"/>
      <c r="G110" s="72"/>
    </row>
    <row r="111" spans="1:7" ht="12.75">
      <c r="A111" s="50"/>
      <c r="B111" s="50"/>
      <c r="C111" s="50"/>
      <c r="D111" s="70" t="s">
        <v>172</v>
      </c>
      <c r="E111" s="72"/>
      <c r="F111" s="72"/>
      <c r="G111" s="72"/>
    </row>
    <row r="112" spans="1:7" ht="12.75">
      <c r="A112" s="48"/>
      <c r="B112" s="48"/>
      <c r="C112" s="73">
        <v>830</v>
      </c>
      <c r="D112" s="70" t="s">
        <v>33</v>
      </c>
      <c r="E112" s="71">
        <v>172347</v>
      </c>
      <c r="F112" s="71">
        <v>172347</v>
      </c>
      <c r="G112" s="72">
        <v>0</v>
      </c>
    </row>
    <row r="113" spans="1:7" ht="12.75">
      <c r="A113" s="48"/>
      <c r="B113" s="49">
        <v>80104</v>
      </c>
      <c r="C113" s="48"/>
      <c r="D113" s="70" t="s">
        <v>141</v>
      </c>
      <c r="E113" s="71">
        <v>270000</v>
      </c>
      <c r="F113" s="71">
        <v>270000</v>
      </c>
      <c r="G113" s="72">
        <v>0</v>
      </c>
    </row>
    <row r="114" spans="1:7" ht="12.75">
      <c r="A114" s="48"/>
      <c r="B114" s="48"/>
      <c r="C114" s="73">
        <v>830</v>
      </c>
      <c r="D114" s="70" t="s">
        <v>33</v>
      </c>
      <c r="E114" s="71">
        <v>270000</v>
      </c>
      <c r="F114" s="71">
        <v>270000</v>
      </c>
      <c r="G114" s="72">
        <v>0</v>
      </c>
    </row>
    <row r="115" spans="1:7" ht="12.75">
      <c r="A115" s="48"/>
      <c r="B115" s="49">
        <v>80110</v>
      </c>
      <c r="C115" s="48"/>
      <c r="D115" s="70" t="s">
        <v>22</v>
      </c>
      <c r="E115" s="71">
        <v>49615</v>
      </c>
      <c r="F115" s="71">
        <v>49615</v>
      </c>
      <c r="G115" s="72">
        <v>0</v>
      </c>
    </row>
    <row r="116" spans="1:7" ht="12.75">
      <c r="A116" s="48"/>
      <c r="B116" s="48"/>
      <c r="C116" s="73">
        <v>750</v>
      </c>
      <c r="D116" s="70" t="s">
        <v>170</v>
      </c>
      <c r="E116" s="71">
        <v>20115</v>
      </c>
      <c r="F116" s="71">
        <v>20115</v>
      </c>
      <c r="G116" s="72">
        <v>0</v>
      </c>
    </row>
    <row r="117" spans="1:7" ht="12.75">
      <c r="A117" s="48"/>
      <c r="B117" s="48"/>
      <c r="C117" s="48"/>
      <c r="D117" s="70" t="s">
        <v>171</v>
      </c>
      <c r="E117" s="74"/>
      <c r="F117" s="74"/>
      <c r="G117" s="72"/>
    </row>
    <row r="118" spans="1:7" ht="12.75">
      <c r="A118" s="50"/>
      <c r="B118" s="50"/>
      <c r="C118" s="50"/>
      <c r="D118" s="70" t="s">
        <v>172</v>
      </c>
      <c r="E118" s="72"/>
      <c r="F118" s="72"/>
      <c r="G118" s="72"/>
    </row>
    <row r="119" spans="1:7" ht="12.75">
      <c r="A119" s="48"/>
      <c r="B119" s="48"/>
      <c r="C119" s="73">
        <v>830</v>
      </c>
      <c r="D119" s="70" t="s">
        <v>33</v>
      </c>
      <c r="E119" s="71">
        <v>25000</v>
      </c>
      <c r="F119" s="71">
        <v>25000</v>
      </c>
      <c r="G119" s="72">
        <v>0</v>
      </c>
    </row>
    <row r="120" spans="1:7" ht="12.75">
      <c r="A120" s="48"/>
      <c r="B120" s="48"/>
      <c r="C120" s="73">
        <v>970</v>
      </c>
      <c r="D120" s="70" t="s">
        <v>50</v>
      </c>
      <c r="E120" s="71">
        <v>4500</v>
      </c>
      <c r="F120" s="71">
        <v>4500</v>
      </c>
      <c r="G120" s="72">
        <v>0</v>
      </c>
    </row>
    <row r="121" spans="1:7" ht="12.75">
      <c r="A121" s="47">
        <v>851</v>
      </c>
      <c r="B121" s="48"/>
      <c r="C121" s="48"/>
      <c r="D121" s="67" t="s">
        <v>24</v>
      </c>
      <c r="E121" s="68">
        <v>181480</v>
      </c>
      <c r="F121" s="68">
        <v>181480</v>
      </c>
      <c r="G121" s="69">
        <v>0</v>
      </c>
    </row>
    <row r="122" spans="1:7" ht="12.75">
      <c r="A122" s="48"/>
      <c r="B122" s="49">
        <v>85154</v>
      </c>
      <c r="C122" s="48"/>
      <c r="D122" s="70" t="s">
        <v>26</v>
      </c>
      <c r="E122" s="71">
        <v>181280</v>
      </c>
      <c r="F122" s="71">
        <v>181280</v>
      </c>
      <c r="G122" s="72">
        <v>0</v>
      </c>
    </row>
    <row r="123" spans="1:7" ht="12.75">
      <c r="A123" s="48"/>
      <c r="B123" s="48"/>
      <c r="C123" s="73">
        <v>480</v>
      </c>
      <c r="D123" s="70" t="s">
        <v>142</v>
      </c>
      <c r="E123" s="71">
        <v>181280</v>
      </c>
      <c r="F123" s="71">
        <v>181280</v>
      </c>
      <c r="G123" s="72">
        <v>0</v>
      </c>
    </row>
    <row r="124" spans="1:7" ht="12.75">
      <c r="A124" s="48"/>
      <c r="B124" s="49">
        <v>85195</v>
      </c>
      <c r="C124" s="48"/>
      <c r="D124" s="70" t="s">
        <v>5</v>
      </c>
      <c r="E124" s="71">
        <v>200</v>
      </c>
      <c r="F124" s="71">
        <v>200</v>
      </c>
      <c r="G124" s="72">
        <v>0</v>
      </c>
    </row>
    <row r="125" spans="1:7" ht="12.75">
      <c r="A125" s="48"/>
      <c r="B125" s="48"/>
      <c r="C125" s="76">
        <v>2010</v>
      </c>
      <c r="D125" s="70" t="s">
        <v>202</v>
      </c>
      <c r="E125" s="71">
        <v>200</v>
      </c>
      <c r="F125" s="71">
        <v>200</v>
      </c>
      <c r="G125" s="72">
        <v>0</v>
      </c>
    </row>
    <row r="126" spans="1:7" ht="12.75">
      <c r="A126" s="48"/>
      <c r="B126" s="48"/>
      <c r="C126" s="48"/>
      <c r="D126" s="70" t="s">
        <v>203</v>
      </c>
      <c r="E126" s="74"/>
      <c r="F126" s="74"/>
      <c r="G126" s="72"/>
    </row>
    <row r="127" spans="1:7" ht="12.75">
      <c r="A127" s="50"/>
      <c r="B127" s="50"/>
      <c r="C127" s="50"/>
      <c r="D127" s="70" t="s">
        <v>204</v>
      </c>
      <c r="E127" s="72"/>
      <c r="F127" s="72"/>
      <c r="G127" s="72"/>
    </row>
    <row r="128" spans="1:7" ht="12.75">
      <c r="A128" s="47">
        <v>852</v>
      </c>
      <c r="B128" s="48"/>
      <c r="C128" s="48"/>
      <c r="D128" s="67" t="s">
        <v>27</v>
      </c>
      <c r="E128" s="68">
        <v>4779400</v>
      </c>
      <c r="F128" s="68">
        <v>4779400</v>
      </c>
      <c r="G128" s="69">
        <v>0</v>
      </c>
    </row>
    <row r="129" spans="1:7" ht="12.75">
      <c r="A129" s="48"/>
      <c r="B129" s="49">
        <v>85212</v>
      </c>
      <c r="C129" s="48"/>
      <c r="D129" s="70" t="s">
        <v>215</v>
      </c>
      <c r="E129" s="71">
        <v>3874000</v>
      </c>
      <c r="F129" s="71">
        <v>3874000</v>
      </c>
      <c r="G129" s="72">
        <v>0</v>
      </c>
    </row>
    <row r="130" spans="1:7" ht="12.75">
      <c r="A130" s="48"/>
      <c r="B130" s="48"/>
      <c r="C130" s="48"/>
      <c r="D130" s="70" t="s">
        <v>216</v>
      </c>
      <c r="E130" s="74"/>
      <c r="F130" s="74"/>
      <c r="G130" s="72">
        <v>0</v>
      </c>
    </row>
    <row r="131" spans="1:7" ht="12.75">
      <c r="A131" s="48"/>
      <c r="B131" s="48"/>
      <c r="C131" s="73">
        <v>970</v>
      </c>
      <c r="D131" s="70" t="s">
        <v>50</v>
      </c>
      <c r="E131" s="71">
        <v>10000</v>
      </c>
      <c r="F131" s="71">
        <v>10000</v>
      </c>
      <c r="G131" s="72">
        <v>0</v>
      </c>
    </row>
    <row r="132" spans="1:7" ht="12.75">
      <c r="A132" s="48"/>
      <c r="B132" s="48"/>
      <c r="C132" s="73">
        <v>980</v>
      </c>
      <c r="D132" s="70" t="s">
        <v>228</v>
      </c>
      <c r="E132" s="71">
        <v>10000</v>
      </c>
      <c r="F132" s="71">
        <v>10000</v>
      </c>
      <c r="G132" s="72">
        <v>0</v>
      </c>
    </row>
    <row r="133" spans="1:7" ht="12.75">
      <c r="A133" s="48"/>
      <c r="B133" s="48"/>
      <c r="C133" s="48"/>
      <c r="D133" s="70" t="s">
        <v>229</v>
      </c>
      <c r="E133" s="74"/>
      <c r="F133" s="74"/>
      <c r="G133" s="72"/>
    </row>
    <row r="134" spans="1:7" ht="12.75">
      <c r="A134" s="48"/>
      <c r="B134" s="48"/>
      <c r="C134" s="76">
        <v>2010</v>
      </c>
      <c r="D134" s="70" t="s">
        <v>202</v>
      </c>
      <c r="E134" s="71">
        <v>3849000</v>
      </c>
      <c r="F134" s="71">
        <v>3849000</v>
      </c>
      <c r="G134" s="72">
        <v>0</v>
      </c>
    </row>
    <row r="135" spans="1:7" ht="12.75">
      <c r="A135" s="48"/>
      <c r="B135" s="48"/>
      <c r="C135" s="48"/>
      <c r="D135" s="70" t="s">
        <v>203</v>
      </c>
      <c r="E135" s="74"/>
      <c r="F135" s="74"/>
      <c r="G135" s="72"/>
    </row>
    <row r="136" spans="1:7" ht="12.75">
      <c r="A136" s="50"/>
      <c r="B136" s="50"/>
      <c r="C136" s="50"/>
      <c r="D136" s="70" t="s">
        <v>204</v>
      </c>
      <c r="E136" s="72"/>
      <c r="F136" s="72"/>
      <c r="G136" s="72"/>
    </row>
    <row r="137" spans="1:7" ht="12.75">
      <c r="A137" s="48"/>
      <c r="B137" s="48"/>
      <c r="C137" s="76">
        <v>2910</v>
      </c>
      <c r="D137" s="70" t="s">
        <v>217</v>
      </c>
      <c r="E137" s="71">
        <v>5000</v>
      </c>
      <c r="F137" s="71">
        <v>5000</v>
      </c>
      <c r="G137" s="72">
        <v>0</v>
      </c>
    </row>
    <row r="138" spans="1:7" ht="12.75">
      <c r="A138" s="48"/>
      <c r="B138" s="48"/>
      <c r="C138" s="48"/>
      <c r="D138" s="70" t="s">
        <v>188</v>
      </c>
      <c r="E138" s="74"/>
      <c r="F138" s="74"/>
      <c r="G138" s="72"/>
    </row>
    <row r="139" spans="1:7" ht="12.75">
      <c r="A139" s="48"/>
      <c r="B139" s="49">
        <v>85213</v>
      </c>
      <c r="C139" s="48"/>
      <c r="D139" s="70" t="s">
        <v>218</v>
      </c>
      <c r="E139" s="71">
        <v>25000</v>
      </c>
      <c r="F139" s="71">
        <v>25000</v>
      </c>
      <c r="G139" s="72">
        <v>0</v>
      </c>
    </row>
    <row r="140" spans="1:7" ht="12.75">
      <c r="A140" s="48"/>
      <c r="B140" s="48"/>
      <c r="C140" s="48"/>
      <c r="D140" s="70" t="s">
        <v>219</v>
      </c>
      <c r="E140" s="74"/>
      <c r="F140" s="74"/>
      <c r="G140" s="72"/>
    </row>
    <row r="141" spans="1:7" ht="12.75">
      <c r="A141" s="50"/>
      <c r="B141" s="50"/>
      <c r="C141" s="50"/>
      <c r="D141" s="70" t="s">
        <v>220</v>
      </c>
      <c r="E141" s="72"/>
      <c r="F141" s="72"/>
      <c r="G141" s="72"/>
    </row>
    <row r="142" spans="1:7" ht="12.75">
      <c r="A142" s="48"/>
      <c r="B142" s="48"/>
      <c r="C142" s="76">
        <v>2010</v>
      </c>
      <c r="D142" s="70" t="s">
        <v>202</v>
      </c>
      <c r="E142" s="71">
        <v>4000</v>
      </c>
      <c r="F142" s="71">
        <v>4000</v>
      </c>
      <c r="G142" s="72">
        <v>0</v>
      </c>
    </row>
    <row r="143" spans="1:7" ht="12.75">
      <c r="A143" s="48"/>
      <c r="B143" s="48"/>
      <c r="C143" s="48"/>
      <c r="D143" s="70" t="s">
        <v>203</v>
      </c>
      <c r="E143" s="74"/>
      <c r="F143" s="74"/>
      <c r="G143" s="72"/>
    </row>
    <row r="144" spans="1:7" ht="12.75">
      <c r="A144" s="50"/>
      <c r="B144" s="50"/>
      <c r="C144" s="50"/>
      <c r="D144" s="70" t="s">
        <v>204</v>
      </c>
      <c r="E144" s="72"/>
      <c r="F144" s="72"/>
      <c r="G144" s="72"/>
    </row>
    <row r="145" spans="1:7" ht="12.75">
      <c r="A145" s="48"/>
      <c r="B145" s="48"/>
      <c r="C145" s="76">
        <v>2030</v>
      </c>
      <c r="D145" s="70" t="s">
        <v>213</v>
      </c>
      <c r="E145" s="71">
        <v>21000</v>
      </c>
      <c r="F145" s="71">
        <v>21000</v>
      </c>
      <c r="G145" s="72">
        <v>0</v>
      </c>
    </row>
    <row r="146" spans="1:7" ht="12.75">
      <c r="A146" s="48"/>
      <c r="B146" s="48"/>
      <c r="C146" s="48"/>
      <c r="D146" s="70" t="s">
        <v>214</v>
      </c>
      <c r="E146" s="74"/>
      <c r="F146" s="74"/>
      <c r="G146" s="72"/>
    </row>
    <row r="147" spans="1:7" ht="12.75">
      <c r="A147" s="48"/>
      <c r="B147" s="49">
        <v>85214</v>
      </c>
      <c r="C147" s="48"/>
      <c r="D147" s="70" t="s">
        <v>221</v>
      </c>
      <c r="E147" s="71">
        <v>488200</v>
      </c>
      <c r="F147" s="71">
        <v>488200</v>
      </c>
      <c r="G147" s="72">
        <v>0</v>
      </c>
    </row>
    <row r="148" spans="1:7" ht="12.75">
      <c r="A148" s="48"/>
      <c r="B148" s="48"/>
      <c r="C148" s="73">
        <v>830</v>
      </c>
      <c r="D148" s="70" t="s">
        <v>33</v>
      </c>
      <c r="E148" s="71">
        <v>1200</v>
      </c>
      <c r="F148" s="71">
        <v>1200</v>
      </c>
      <c r="G148" s="72">
        <v>0</v>
      </c>
    </row>
    <row r="149" spans="1:7" ht="12.75">
      <c r="A149" s="48"/>
      <c r="B149" s="48"/>
      <c r="C149" s="76">
        <v>2030</v>
      </c>
      <c r="D149" s="70" t="s">
        <v>213</v>
      </c>
      <c r="E149" s="71">
        <v>487000</v>
      </c>
      <c r="F149" s="71">
        <v>487000</v>
      </c>
      <c r="G149" s="72">
        <v>0</v>
      </c>
    </row>
    <row r="150" spans="1:7" ht="12.75">
      <c r="A150" s="48"/>
      <c r="B150" s="48"/>
      <c r="C150" s="48"/>
      <c r="D150" s="70" t="s">
        <v>214</v>
      </c>
      <c r="E150" s="74"/>
      <c r="F150" s="74"/>
      <c r="G150" s="72"/>
    </row>
    <row r="151" spans="1:7" ht="12.75">
      <c r="A151" s="48"/>
      <c r="B151" s="49">
        <v>85216</v>
      </c>
      <c r="C151" s="48"/>
      <c r="D151" s="70" t="s">
        <v>224</v>
      </c>
      <c r="E151" s="71">
        <v>195000</v>
      </c>
      <c r="F151" s="71">
        <v>195000</v>
      </c>
      <c r="G151" s="72">
        <v>0</v>
      </c>
    </row>
    <row r="152" spans="1:7" ht="12.75">
      <c r="A152" s="48"/>
      <c r="B152" s="48"/>
      <c r="C152" s="76">
        <v>2030</v>
      </c>
      <c r="D152" s="70" t="s">
        <v>213</v>
      </c>
      <c r="E152" s="71">
        <v>195000</v>
      </c>
      <c r="F152" s="71">
        <v>195000</v>
      </c>
      <c r="G152" s="72">
        <v>0</v>
      </c>
    </row>
    <row r="153" spans="1:7" ht="12.75">
      <c r="A153" s="48"/>
      <c r="B153" s="48"/>
      <c r="C153" s="48"/>
      <c r="D153" s="70" t="s">
        <v>214</v>
      </c>
      <c r="E153" s="74"/>
      <c r="F153" s="74"/>
      <c r="G153" s="72"/>
    </row>
    <row r="154" spans="1:7" ht="12.75">
      <c r="A154" s="48"/>
      <c r="B154" s="49">
        <v>85219</v>
      </c>
      <c r="C154" s="48"/>
      <c r="D154" s="70" t="s">
        <v>28</v>
      </c>
      <c r="E154" s="71">
        <v>157200</v>
      </c>
      <c r="F154" s="71">
        <v>157200</v>
      </c>
      <c r="G154" s="72">
        <v>0</v>
      </c>
    </row>
    <row r="155" spans="1:7" ht="12.75">
      <c r="A155" s="48"/>
      <c r="B155" s="48"/>
      <c r="C155" s="73">
        <v>920</v>
      </c>
      <c r="D155" s="70" t="s">
        <v>34</v>
      </c>
      <c r="E155" s="71">
        <v>2200</v>
      </c>
      <c r="F155" s="71">
        <v>2200</v>
      </c>
      <c r="G155" s="72">
        <v>0</v>
      </c>
    </row>
    <row r="156" spans="1:7" ht="12.75">
      <c r="A156" s="48"/>
      <c r="B156" s="48"/>
      <c r="C156" s="76">
        <v>2030</v>
      </c>
      <c r="D156" s="70" t="s">
        <v>213</v>
      </c>
      <c r="E156" s="71">
        <v>155000</v>
      </c>
      <c r="F156" s="71">
        <v>155000</v>
      </c>
      <c r="G156" s="72">
        <v>0</v>
      </c>
    </row>
    <row r="157" spans="1:7" ht="12.75">
      <c r="A157" s="48"/>
      <c r="B157" s="48"/>
      <c r="C157" s="48"/>
      <c r="D157" s="70" t="s">
        <v>214</v>
      </c>
      <c r="E157" s="74"/>
      <c r="F157" s="74"/>
      <c r="G157" s="72"/>
    </row>
    <row r="158" spans="1:7" ht="12.75">
      <c r="A158" s="48"/>
      <c r="B158" s="49">
        <v>85228</v>
      </c>
      <c r="C158" s="48"/>
      <c r="D158" s="70" t="s">
        <v>29</v>
      </c>
      <c r="E158" s="71">
        <v>40000</v>
      </c>
      <c r="F158" s="71">
        <v>40000</v>
      </c>
      <c r="G158" s="72">
        <v>0</v>
      </c>
    </row>
    <row r="159" spans="1:7" ht="12.75">
      <c r="A159" s="48"/>
      <c r="B159" s="48"/>
      <c r="C159" s="73">
        <v>830</v>
      </c>
      <c r="D159" s="70" t="s">
        <v>33</v>
      </c>
      <c r="E159" s="71">
        <v>40000</v>
      </c>
      <c r="F159" s="71">
        <v>40000</v>
      </c>
      <c r="G159" s="72">
        <v>0</v>
      </c>
    </row>
    <row r="160" spans="1:7" ht="12.75">
      <c r="A160" s="47">
        <v>900</v>
      </c>
      <c r="B160" s="48"/>
      <c r="C160" s="48"/>
      <c r="D160" s="67" t="s">
        <v>30</v>
      </c>
      <c r="E160" s="68">
        <v>4798852</v>
      </c>
      <c r="F160" s="69">
        <f>SUM(F161,F165,F167)</f>
        <v>3900</v>
      </c>
      <c r="G160" s="69">
        <f>SUM(G161,G165,G167)</f>
        <v>4794952</v>
      </c>
    </row>
    <row r="161" spans="1:7" ht="12.75">
      <c r="A161" s="48"/>
      <c r="B161" s="49">
        <v>90001</v>
      </c>
      <c r="C161" s="48"/>
      <c r="D161" s="70" t="s">
        <v>97</v>
      </c>
      <c r="E161" s="71">
        <v>4794952</v>
      </c>
      <c r="F161" s="72">
        <v>0</v>
      </c>
      <c r="G161" s="71">
        <v>4794952</v>
      </c>
    </row>
    <row r="162" spans="1:7" ht="12.75">
      <c r="A162" s="48"/>
      <c r="B162" s="48"/>
      <c r="C162" s="76">
        <v>6298</v>
      </c>
      <c r="D162" s="70" t="s">
        <v>198</v>
      </c>
      <c r="E162" s="71">
        <v>4794952</v>
      </c>
      <c r="F162" s="72">
        <v>0</v>
      </c>
      <c r="G162" s="71">
        <v>4794952</v>
      </c>
    </row>
    <row r="163" spans="1:7" ht="12.75">
      <c r="A163" s="48"/>
      <c r="B163" s="48"/>
      <c r="C163" s="48"/>
      <c r="D163" s="70" t="s">
        <v>199</v>
      </c>
      <c r="E163" s="74"/>
      <c r="F163" s="72"/>
      <c r="G163" s="74"/>
    </row>
    <row r="164" spans="1:7" ht="12.75">
      <c r="A164" s="50"/>
      <c r="B164" s="50"/>
      <c r="C164" s="50"/>
      <c r="D164" s="70" t="s">
        <v>200</v>
      </c>
      <c r="E164" s="72"/>
      <c r="F164" s="72"/>
      <c r="G164" s="72"/>
    </row>
    <row r="165" spans="1:7" ht="12.75">
      <c r="A165" s="48"/>
      <c r="B165" s="49">
        <v>90020</v>
      </c>
      <c r="C165" s="48"/>
      <c r="D165" s="70" t="s">
        <v>222</v>
      </c>
      <c r="E165" s="71">
        <v>900</v>
      </c>
      <c r="F165" s="71">
        <v>900</v>
      </c>
      <c r="G165" s="72">
        <v>0</v>
      </c>
    </row>
    <row r="166" spans="1:7" ht="12.75">
      <c r="A166" s="48"/>
      <c r="B166" s="48"/>
      <c r="C166" s="73">
        <v>400</v>
      </c>
      <c r="D166" s="70" t="s">
        <v>51</v>
      </c>
      <c r="E166" s="71">
        <v>900</v>
      </c>
      <c r="F166" s="71">
        <v>900</v>
      </c>
      <c r="G166" s="72">
        <v>0</v>
      </c>
    </row>
    <row r="167" spans="1:7" ht="12.75">
      <c r="A167" s="48"/>
      <c r="B167" s="49">
        <v>90095</v>
      </c>
      <c r="C167" s="48"/>
      <c r="D167" s="70" t="s">
        <v>5</v>
      </c>
      <c r="E167" s="71">
        <v>3000</v>
      </c>
      <c r="F167" s="71">
        <v>3000</v>
      </c>
      <c r="G167" s="72">
        <v>0</v>
      </c>
    </row>
    <row r="168" spans="1:7" ht="12.75">
      <c r="A168" s="48"/>
      <c r="B168" s="48"/>
      <c r="C168" s="73">
        <v>840</v>
      </c>
      <c r="D168" s="70" t="s">
        <v>201</v>
      </c>
      <c r="E168" s="71">
        <v>3000</v>
      </c>
      <c r="F168" s="71">
        <v>3000</v>
      </c>
      <c r="G168" s="72">
        <v>0</v>
      </c>
    </row>
    <row r="169" spans="1:7" ht="12.75">
      <c r="A169" s="47">
        <v>921</v>
      </c>
      <c r="B169" s="48"/>
      <c r="C169" s="48"/>
      <c r="D169" s="67" t="s">
        <v>104</v>
      </c>
      <c r="E169" s="68">
        <v>513014</v>
      </c>
      <c r="F169" s="69">
        <v>0</v>
      </c>
      <c r="G169" s="68">
        <v>513014</v>
      </c>
    </row>
    <row r="170" spans="1:7" ht="12.75">
      <c r="A170" s="48"/>
      <c r="B170" s="49">
        <v>92109</v>
      </c>
      <c r="C170" s="48"/>
      <c r="D170" s="70" t="s">
        <v>108</v>
      </c>
      <c r="E170" s="71">
        <v>157817</v>
      </c>
      <c r="F170" s="72">
        <v>0</v>
      </c>
      <c r="G170" s="71">
        <v>157817</v>
      </c>
    </row>
    <row r="171" spans="1:7" ht="12.75">
      <c r="A171" s="48"/>
      <c r="B171" s="48"/>
      <c r="C171" s="76">
        <v>6298</v>
      </c>
      <c r="D171" s="70" t="s">
        <v>198</v>
      </c>
      <c r="E171" s="71">
        <v>157817</v>
      </c>
      <c r="F171" s="72">
        <v>0</v>
      </c>
      <c r="G171" s="71">
        <v>157817</v>
      </c>
    </row>
    <row r="172" spans="1:7" ht="12.75">
      <c r="A172" s="48"/>
      <c r="B172" s="48"/>
      <c r="C172" s="48"/>
      <c r="D172" s="70" t="s">
        <v>199</v>
      </c>
      <c r="E172" s="74"/>
      <c r="F172" s="72"/>
      <c r="G172" s="74"/>
    </row>
    <row r="173" spans="1:7" ht="12.75">
      <c r="A173" s="50"/>
      <c r="B173" s="50"/>
      <c r="C173" s="50"/>
      <c r="D173" s="70" t="s">
        <v>200</v>
      </c>
      <c r="E173" s="72"/>
      <c r="F173" s="72"/>
      <c r="G173" s="72"/>
    </row>
    <row r="174" spans="1:7" ht="12.75">
      <c r="A174" s="48"/>
      <c r="B174" s="49">
        <v>92120</v>
      </c>
      <c r="C174" s="48"/>
      <c r="D174" s="70" t="s">
        <v>138</v>
      </c>
      <c r="E174" s="71">
        <v>355197</v>
      </c>
      <c r="F174" s="72">
        <v>0</v>
      </c>
      <c r="G174" s="71">
        <v>355197</v>
      </c>
    </row>
    <row r="175" spans="1:7" ht="12.75">
      <c r="A175" s="48"/>
      <c r="B175" s="48"/>
      <c r="C175" s="76">
        <v>6298</v>
      </c>
      <c r="D175" s="70" t="s">
        <v>198</v>
      </c>
      <c r="E175" s="71">
        <v>355197</v>
      </c>
      <c r="F175" s="72">
        <v>0</v>
      </c>
      <c r="G175" s="71">
        <v>355197</v>
      </c>
    </row>
    <row r="176" spans="1:7" ht="12.75">
      <c r="A176" s="48"/>
      <c r="B176" s="48"/>
      <c r="C176" s="48"/>
      <c r="D176" s="70" t="s">
        <v>199</v>
      </c>
      <c r="E176" s="74"/>
      <c r="F176" s="72"/>
      <c r="G176" s="74"/>
    </row>
    <row r="177" spans="1:7" ht="12.75">
      <c r="A177" s="50"/>
      <c r="B177" s="50"/>
      <c r="C177" s="50"/>
      <c r="D177" s="70" t="s">
        <v>200</v>
      </c>
      <c r="E177" s="72"/>
      <c r="F177" s="72"/>
      <c r="G177" s="72"/>
    </row>
    <row r="178" spans="1:7" ht="12.75">
      <c r="A178" s="47">
        <v>926</v>
      </c>
      <c r="B178" s="48"/>
      <c r="C178" s="48"/>
      <c r="D178" s="67" t="s">
        <v>110</v>
      </c>
      <c r="E178" s="68">
        <v>106060</v>
      </c>
      <c r="F178" s="68">
        <v>106060</v>
      </c>
      <c r="G178" s="69">
        <v>0</v>
      </c>
    </row>
    <row r="179" spans="1:7" ht="12.75">
      <c r="A179" s="48"/>
      <c r="B179" s="49">
        <v>92605</v>
      </c>
      <c r="C179" s="48"/>
      <c r="D179" s="70" t="s">
        <v>112</v>
      </c>
      <c r="E179" s="71">
        <v>106060</v>
      </c>
      <c r="F179" s="71">
        <v>106060</v>
      </c>
      <c r="G179" s="72">
        <v>0</v>
      </c>
    </row>
    <row r="180" spans="1:7" ht="12.75">
      <c r="A180" s="48"/>
      <c r="B180" s="48"/>
      <c r="C180" s="48"/>
      <c r="D180" s="70" t="s">
        <v>169</v>
      </c>
      <c r="E180" s="71">
        <v>106060</v>
      </c>
      <c r="F180" s="71">
        <v>106060</v>
      </c>
      <c r="G180" s="72">
        <v>0</v>
      </c>
    </row>
    <row r="181" spans="1:7" ht="12.75">
      <c r="A181" s="48"/>
      <c r="B181" s="48"/>
      <c r="C181" s="76">
        <v>2708</v>
      </c>
      <c r="D181" s="70" t="s">
        <v>223</v>
      </c>
      <c r="E181" s="71">
        <v>106060</v>
      </c>
      <c r="F181" s="71">
        <v>106060</v>
      </c>
      <c r="G181" s="72">
        <v>0</v>
      </c>
    </row>
    <row r="182" spans="1:7" ht="12.75">
      <c r="A182" s="48"/>
      <c r="B182" s="48"/>
      <c r="C182" s="48"/>
      <c r="D182" s="70" t="s">
        <v>199</v>
      </c>
      <c r="E182" s="74"/>
      <c r="F182" s="72"/>
      <c r="G182" s="72"/>
    </row>
    <row r="183" spans="1:7" ht="12.75">
      <c r="A183" s="50"/>
      <c r="B183" s="50"/>
      <c r="C183" s="50"/>
      <c r="D183" s="70" t="s">
        <v>200</v>
      </c>
      <c r="E183" s="72"/>
      <c r="F183" s="72"/>
      <c r="G183" s="72"/>
    </row>
    <row r="184" spans="1:8" ht="12.75">
      <c r="A184" s="50"/>
      <c r="B184" s="50"/>
      <c r="C184" s="50"/>
      <c r="D184" s="77" t="s">
        <v>129</v>
      </c>
      <c r="E184" s="68">
        <f>SUM(F184:G184)</f>
        <v>33835226</v>
      </c>
      <c r="F184" s="69">
        <f>SUM(F178,F169,F160,F128,F121,F107,F98,F58,F51,F46,F40,F31,F26,F11,F8,F3)</f>
        <v>27728960</v>
      </c>
      <c r="G184" s="69">
        <f>SUM(G178,G169,G160,G128,G121,G107,G98,G58,G51,G46,G40,G31,G26,G11,G8,G3)</f>
        <v>6106266</v>
      </c>
      <c r="H184" s="78"/>
    </row>
  </sheetData>
  <sheetProtection/>
  <mergeCells count="6">
    <mergeCell ref="A1:A2"/>
    <mergeCell ref="B1:B2"/>
    <mergeCell ref="C1:C2"/>
    <mergeCell ref="D1:D2"/>
    <mergeCell ref="E1:E2"/>
    <mergeCell ref="F1:G1"/>
  </mergeCells>
  <printOptions/>
  <pageMargins left="0.5905511811023623" right="0.3937007874015748" top="1.062992125984252" bottom="0.9448818897637796" header="0.5118110236220472" footer="0.5118110236220472"/>
  <pageSetup firstPageNumber="4" useFirstPageNumber="1" horizontalDpi="600" verticalDpi="600" orientation="landscape" paperSize="9" r:id="rId2"/>
  <headerFooter alignWithMargins="0">
    <oddHeader>&amp;L&amp;"Arial,Pogrubiony"BUDŻET GMINY PACZKÓW NA 2010R.&amp;R&amp;8Zał. nr 1
Prognozowane dochody wg
podziału  na bieżące i majątkowe</oddHeader>
    <oddFooter>&amp;C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1"/>
  <sheetViews>
    <sheetView showGridLines="0" zoomScalePageLayoutView="0" workbookViewId="0" topLeftCell="A91">
      <selection activeCell="E90" sqref="E90"/>
    </sheetView>
  </sheetViews>
  <sheetFormatPr defaultColWidth="8.00390625" defaultRowHeight="12.75"/>
  <cols>
    <col min="1" max="1" width="5.140625" style="5" bestFit="1" customWidth="1"/>
    <col min="2" max="2" width="7.7109375" style="5" bestFit="1" customWidth="1"/>
    <col min="3" max="3" width="4.421875" style="5" bestFit="1" customWidth="1"/>
    <col min="4" max="4" width="60.421875" style="31" customWidth="1"/>
    <col min="5" max="5" width="13.28125" style="1" bestFit="1" customWidth="1"/>
    <col min="6" max="16384" width="8.00390625" style="1" customWidth="1"/>
  </cols>
  <sheetData>
    <row r="1" spans="1:5" ht="12.75">
      <c r="A1" s="36" t="s">
        <v>1</v>
      </c>
      <c r="B1" s="36" t="s">
        <v>2</v>
      </c>
      <c r="C1" s="36" t="s">
        <v>168</v>
      </c>
      <c r="D1" s="36" t="s">
        <v>3</v>
      </c>
      <c r="E1" s="68" t="s">
        <v>139</v>
      </c>
    </row>
    <row r="2" spans="1:5" ht="12.75">
      <c r="A2" s="47">
        <v>400</v>
      </c>
      <c r="B2" s="48"/>
      <c r="C2" s="48"/>
      <c r="D2" s="67" t="s">
        <v>56</v>
      </c>
      <c r="E2" s="68">
        <v>158600</v>
      </c>
    </row>
    <row r="3" spans="1:5" ht="12.75">
      <c r="A3" s="48"/>
      <c r="B3" s="49">
        <v>40002</v>
      </c>
      <c r="C3" s="48"/>
      <c r="D3" s="70" t="s">
        <v>57</v>
      </c>
      <c r="E3" s="71">
        <v>158600</v>
      </c>
    </row>
    <row r="4" spans="1:5" ht="12.75">
      <c r="A4" s="48"/>
      <c r="B4" s="48"/>
      <c r="C4" s="76">
        <v>6050</v>
      </c>
      <c r="D4" s="70" t="s">
        <v>58</v>
      </c>
      <c r="E4" s="71">
        <v>158600</v>
      </c>
    </row>
    <row r="5" spans="1:5" ht="12.75">
      <c r="A5" s="48"/>
      <c r="B5" s="48"/>
      <c r="C5" s="50"/>
      <c r="D5" s="70" t="s">
        <v>137</v>
      </c>
      <c r="E5" s="74"/>
    </row>
    <row r="6" spans="1:5" ht="12.75">
      <c r="A6" s="48"/>
      <c r="B6" s="48"/>
      <c r="C6" s="48"/>
      <c r="D6" s="70" t="s">
        <v>181</v>
      </c>
      <c r="E6" s="71">
        <v>158600</v>
      </c>
    </row>
    <row r="7" spans="1:5" ht="12.75">
      <c r="A7" s="47">
        <v>600</v>
      </c>
      <c r="B7" s="48"/>
      <c r="C7" s="48"/>
      <c r="D7" s="67" t="s">
        <v>6</v>
      </c>
      <c r="E7" s="68">
        <v>332000</v>
      </c>
    </row>
    <row r="8" spans="1:5" ht="12.75">
      <c r="A8" s="48"/>
      <c r="B8" s="49">
        <v>60016</v>
      </c>
      <c r="C8" s="48"/>
      <c r="D8" s="70" t="s">
        <v>7</v>
      </c>
      <c r="E8" s="71">
        <v>332000</v>
      </c>
    </row>
    <row r="9" spans="1:5" ht="12.75">
      <c r="A9" s="48"/>
      <c r="B9" s="48"/>
      <c r="C9" s="76">
        <v>6050</v>
      </c>
      <c r="D9" s="70" t="s">
        <v>58</v>
      </c>
      <c r="E9" s="71">
        <v>332000</v>
      </c>
    </row>
    <row r="10" spans="1:5" ht="12.75">
      <c r="A10" s="48"/>
      <c r="B10" s="48"/>
      <c r="C10" s="50"/>
      <c r="D10" s="70" t="s">
        <v>137</v>
      </c>
      <c r="E10" s="74"/>
    </row>
    <row r="11" spans="1:5" ht="12.75">
      <c r="A11" s="48"/>
      <c r="B11" s="48"/>
      <c r="C11" s="50"/>
      <c r="D11" s="70" t="s">
        <v>247</v>
      </c>
      <c r="E11" s="71">
        <v>50000</v>
      </c>
    </row>
    <row r="12" spans="1:5" ht="12.75">
      <c r="A12" s="48"/>
      <c r="B12" s="48"/>
      <c r="C12" s="50"/>
      <c r="D12" s="70" t="s">
        <v>248</v>
      </c>
      <c r="E12" s="71">
        <v>35000</v>
      </c>
    </row>
    <row r="13" spans="1:5" ht="12.75">
      <c r="A13" s="48"/>
      <c r="B13" s="48"/>
      <c r="C13" s="50"/>
      <c r="D13" s="70" t="s">
        <v>249</v>
      </c>
      <c r="E13" s="71">
        <v>20000</v>
      </c>
    </row>
    <row r="14" spans="1:5" ht="12.75">
      <c r="A14" s="48"/>
      <c r="B14" s="48"/>
      <c r="C14" s="50"/>
      <c r="D14" s="70" t="s">
        <v>250</v>
      </c>
      <c r="E14" s="71">
        <v>207000</v>
      </c>
    </row>
    <row r="15" spans="1:5" ht="12.75">
      <c r="A15" s="48"/>
      <c r="B15" s="48"/>
      <c r="C15" s="50"/>
      <c r="D15" s="70" t="s">
        <v>251</v>
      </c>
      <c r="E15" s="71">
        <v>20000</v>
      </c>
    </row>
    <row r="16" spans="1:5" ht="12.75">
      <c r="A16" s="47">
        <v>700</v>
      </c>
      <c r="B16" s="48"/>
      <c r="C16" s="48"/>
      <c r="D16" s="67" t="s">
        <v>8</v>
      </c>
      <c r="E16" s="68">
        <v>12000</v>
      </c>
    </row>
    <row r="17" spans="1:5" ht="12.75">
      <c r="A17" s="48"/>
      <c r="B17" s="49">
        <v>70005</v>
      </c>
      <c r="C17" s="48"/>
      <c r="D17" s="70" t="s">
        <v>9</v>
      </c>
      <c r="E17" s="71">
        <v>12000</v>
      </c>
    </row>
    <row r="18" spans="1:5" ht="12.75">
      <c r="A18" s="48"/>
      <c r="B18" s="48"/>
      <c r="C18" s="76">
        <v>6050</v>
      </c>
      <c r="D18" s="70" t="s">
        <v>58</v>
      </c>
      <c r="E18" s="71">
        <v>12000</v>
      </c>
    </row>
    <row r="19" spans="1:5" ht="12.75">
      <c r="A19" s="48"/>
      <c r="B19" s="48"/>
      <c r="C19" s="50"/>
      <c r="D19" s="70" t="s">
        <v>137</v>
      </c>
      <c r="E19" s="74"/>
    </row>
    <row r="20" spans="1:5" ht="12.75">
      <c r="A20" s="48"/>
      <c r="B20" s="48"/>
      <c r="C20" s="48"/>
      <c r="D20" s="70" t="s">
        <v>252</v>
      </c>
      <c r="E20" s="71">
        <v>12000</v>
      </c>
    </row>
    <row r="21" spans="1:5" ht="12.75">
      <c r="A21" s="47">
        <v>710</v>
      </c>
      <c r="B21" s="48"/>
      <c r="C21" s="48"/>
      <c r="D21" s="67" t="s">
        <v>64</v>
      </c>
      <c r="E21" s="68">
        <v>35000</v>
      </c>
    </row>
    <row r="22" spans="1:5" ht="12.75">
      <c r="A22" s="48"/>
      <c r="B22" s="49">
        <v>71035</v>
      </c>
      <c r="C22" s="48"/>
      <c r="D22" s="70" t="s">
        <v>67</v>
      </c>
      <c r="E22" s="71">
        <v>35000</v>
      </c>
    </row>
    <row r="23" spans="1:5" ht="12.75">
      <c r="A23" s="48"/>
      <c r="B23" s="48"/>
      <c r="C23" s="76">
        <v>6050</v>
      </c>
      <c r="D23" s="70" t="s">
        <v>58</v>
      </c>
      <c r="E23" s="71">
        <v>35000</v>
      </c>
    </row>
    <row r="24" spans="1:5" ht="12.75">
      <c r="A24" s="48"/>
      <c r="B24" s="48"/>
      <c r="C24" s="50"/>
      <c r="D24" s="70" t="s">
        <v>137</v>
      </c>
      <c r="E24" s="74"/>
    </row>
    <row r="25" spans="1:5" ht="12.75">
      <c r="A25" s="48"/>
      <c r="B25" s="48"/>
      <c r="C25" s="48"/>
      <c r="D25" s="70" t="s">
        <v>253</v>
      </c>
      <c r="E25" s="71">
        <v>35000</v>
      </c>
    </row>
    <row r="26" spans="1:5" ht="12.75">
      <c r="A26" s="47">
        <v>754</v>
      </c>
      <c r="B26" s="48"/>
      <c r="C26" s="48"/>
      <c r="D26" s="67" t="s">
        <v>12</v>
      </c>
      <c r="E26" s="68">
        <v>55000</v>
      </c>
    </row>
    <row r="27" spans="1:5" ht="12.75">
      <c r="A27" s="48"/>
      <c r="B27" s="49">
        <v>75412</v>
      </c>
      <c r="C27" s="48"/>
      <c r="D27" s="70" t="s">
        <v>81</v>
      </c>
      <c r="E27" s="71">
        <v>55000</v>
      </c>
    </row>
    <row r="28" spans="1:5" ht="12.75">
      <c r="A28" s="48"/>
      <c r="B28" s="48"/>
      <c r="C28" s="76">
        <v>6050</v>
      </c>
      <c r="D28" s="70" t="s">
        <v>58</v>
      </c>
      <c r="E28" s="71">
        <v>30000</v>
      </c>
    </row>
    <row r="29" spans="1:5" ht="12.75">
      <c r="A29" s="48"/>
      <c r="B29" s="48"/>
      <c r="C29" s="50"/>
      <c r="D29" s="70" t="s">
        <v>137</v>
      </c>
      <c r="E29" s="74"/>
    </row>
    <row r="30" spans="1:5" ht="12.75">
      <c r="A30" s="48"/>
      <c r="B30" s="48"/>
      <c r="C30" s="48"/>
      <c r="D30" s="70" t="s">
        <v>254</v>
      </c>
      <c r="E30" s="71">
        <v>30000</v>
      </c>
    </row>
    <row r="31" spans="1:5" ht="12.75">
      <c r="A31" s="48"/>
      <c r="B31" s="48"/>
      <c r="C31" s="76">
        <v>6060</v>
      </c>
      <c r="D31" s="70" t="s">
        <v>80</v>
      </c>
      <c r="E31" s="71">
        <v>25000</v>
      </c>
    </row>
    <row r="32" spans="1:5" ht="12.75">
      <c r="A32" s="48"/>
      <c r="B32" s="48"/>
      <c r="C32" s="76"/>
      <c r="D32" s="70" t="s">
        <v>137</v>
      </c>
      <c r="E32" s="71"/>
    </row>
    <row r="33" spans="1:5" ht="12.75">
      <c r="A33" s="48"/>
      <c r="B33" s="48"/>
      <c r="C33" s="76"/>
      <c r="D33" s="70" t="s">
        <v>294</v>
      </c>
      <c r="E33" s="71">
        <v>25000</v>
      </c>
    </row>
    <row r="34" spans="1:5" ht="12.75">
      <c r="A34" s="47">
        <v>801</v>
      </c>
      <c r="B34" s="48"/>
      <c r="C34" s="48"/>
      <c r="D34" s="67" t="s">
        <v>20</v>
      </c>
      <c r="E34" s="68">
        <v>240000</v>
      </c>
    </row>
    <row r="35" spans="1:5" ht="12.75">
      <c r="A35" s="48"/>
      <c r="B35" s="49">
        <v>80104</v>
      </c>
      <c r="C35" s="48"/>
      <c r="D35" s="70" t="s">
        <v>141</v>
      </c>
      <c r="E35" s="71">
        <v>40000</v>
      </c>
    </row>
    <row r="36" spans="1:5" ht="12.75">
      <c r="A36" s="48"/>
      <c r="B36" s="48"/>
      <c r="C36" s="76">
        <v>6050</v>
      </c>
      <c r="D36" s="70" t="s">
        <v>58</v>
      </c>
      <c r="E36" s="71">
        <v>40000</v>
      </c>
    </row>
    <row r="37" spans="1:5" ht="12.75">
      <c r="A37" s="48"/>
      <c r="B37" s="48"/>
      <c r="C37" s="50"/>
      <c r="D37" s="70" t="s">
        <v>137</v>
      </c>
      <c r="E37" s="74"/>
    </row>
    <row r="38" spans="1:5" ht="12.75">
      <c r="A38" s="48"/>
      <c r="B38" s="48"/>
      <c r="C38" s="50"/>
      <c r="D38" s="70" t="s">
        <v>255</v>
      </c>
      <c r="E38" s="71">
        <v>35000</v>
      </c>
    </row>
    <row r="39" spans="1:5" ht="12.75">
      <c r="A39" s="48"/>
      <c r="B39" s="48"/>
      <c r="C39" s="48"/>
      <c r="D39" s="70" t="s">
        <v>256</v>
      </c>
      <c r="E39" s="71">
        <v>5000</v>
      </c>
    </row>
    <row r="40" spans="1:5" ht="12.75">
      <c r="A40" s="48"/>
      <c r="B40" s="49">
        <v>80195</v>
      </c>
      <c r="C40" s="48"/>
      <c r="D40" s="70" t="s">
        <v>5</v>
      </c>
      <c r="E40" s="71">
        <v>200000</v>
      </c>
    </row>
    <row r="41" spans="1:5" ht="12.75">
      <c r="A41" s="48"/>
      <c r="B41" s="48"/>
      <c r="C41" s="76">
        <v>6050</v>
      </c>
      <c r="D41" s="70" t="s">
        <v>58</v>
      </c>
      <c r="E41" s="71">
        <v>12500</v>
      </c>
    </row>
    <row r="42" spans="1:5" ht="12.75">
      <c r="A42" s="48"/>
      <c r="B42" s="48"/>
      <c r="C42" s="50"/>
      <c r="D42" s="70" t="s">
        <v>137</v>
      </c>
      <c r="E42" s="74"/>
    </row>
    <row r="43" spans="1:5" ht="12.75">
      <c r="A43" s="48"/>
      <c r="B43" s="48"/>
      <c r="C43" s="48"/>
      <c r="D43" s="70" t="s">
        <v>257</v>
      </c>
      <c r="E43" s="71">
        <v>12500</v>
      </c>
    </row>
    <row r="44" spans="1:5" ht="12.75">
      <c r="A44" s="48"/>
      <c r="B44" s="48"/>
      <c r="C44" s="76">
        <v>6630</v>
      </c>
      <c r="D44" s="70" t="s">
        <v>241</v>
      </c>
      <c r="E44" s="71">
        <v>187500</v>
      </c>
    </row>
    <row r="45" spans="1:5" ht="12.75">
      <c r="A45" s="48"/>
      <c r="B45" s="48"/>
      <c r="C45" s="50"/>
      <c r="D45" s="70" t="s">
        <v>242</v>
      </c>
      <c r="E45" s="74"/>
    </row>
    <row r="46" spans="1:5" ht="12.75">
      <c r="A46" s="48"/>
      <c r="B46" s="48"/>
      <c r="C46" s="50"/>
      <c r="D46" s="70" t="s">
        <v>243</v>
      </c>
      <c r="E46" s="74"/>
    </row>
    <row r="47" spans="1:5" ht="12.75">
      <c r="A47" s="48"/>
      <c r="B47" s="48"/>
      <c r="C47" s="48"/>
      <c r="D47" s="70" t="s">
        <v>137</v>
      </c>
      <c r="E47" s="74"/>
    </row>
    <row r="48" spans="1:5" ht="12.75">
      <c r="A48" s="50"/>
      <c r="B48" s="50"/>
      <c r="C48" s="50"/>
      <c r="D48" s="70" t="s">
        <v>257</v>
      </c>
      <c r="E48" s="71">
        <v>187500</v>
      </c>
    </row>
    <row r="49" spans="1:5" ht="12.75">
      <c r="A49" s="47">
        <v>900</v>
      </c>
      <c r="B49" s="48"/>
      <c r="C49" s="48"/>
      <c r="D49" s="67" t="s">
        <v>30</v>
      </c>
      <c r="E49" s="68">
        <v>6454968</v>
      </c>
    </row>
    <row r="50" spans="1:5" ht="12.75">
      <c r="A50" s="48"/>
      <c r="B50" s="49">
        <v>90001</v>
      </c>
      <c r="C50" s="48"/>
      <c r="D50" s="70" t="s">
        <v>97</v>
      </c>
      <c r="E50" s="71">
        <v>6419968</v>
      </c>
    </row>
    <row r="51" spans="1:5" ht="12.75">
      <c r="A51" s="48"/>
      <c r="B51" s="48"/>
      <c r="C51" s="76">
        <v>6050</v>
      </c>
      <c r="D51" s="70" t="s">
        <v>58</v>
      </c>
      <c r="E51" s="71">
        <v>60000</v>
      </c>
    </row>
    <row r="52" spans="1:5" ht="12.75">
      <c r="A52" s="48"/>
      <c r="B52" s="48"/>
      <c r="C52" s="50"/>
      <c r="D52" s="70" t="s">
        <v>137</v>
      </c>
      <c r="E52" s="74"/>
    </row>
    <row r="53" spans="1:5" ht="12.75">
      <c r="A53" s="48"/>
      <c r="B53" s="48"/>
      <c r="C53" s="48"/>
      <c r="D53" s="70" t="s">
        <v>258</v>
      </c>
      <c r="E53" s="71">
        <v>60000</v>
      </c>
    </row>
    <row r="54" spans="1:5" ht="12.75">
      <c r="A54" s="48"/>
      <c r="B54" s="48"/>
      <c r="C54" s="76">
        <v>6058</v>
      </c>
      <c r="D54" s="70" t="s">
        <v>58</v>
      </c>
      <c r="E54" s="71">
        <v>4385198</v>
      </c>
    </row>
    <row r="55" spans="1:5" ht="12.75">
      <c r="A55" s="48"/>
      <c r="B55" s="48"/>
      <c r="C55" s="50"/>
      <c r="D55" s="70" t="s">
        <v>137</v>
      </c>
      <c r="E55" s="74"/>
    </row>
    <row r="56" spans="1:5" ht="12.75">
      <c r="A56" s="48"/>
      <c r="B56" s="48"/>
      <c r="C56" s="48"/>
      <c r="D56" s="70" t="s">
        <v>258</v>
      </c>
      <c r="E56" s="71">
        <v>4385198</v>
      </c>
    </row>
    <row r="57" spans="1:5" ht="12.75">
      <c r="A57" s="48"/>
      <c r="B57" s="48"/>
      <c r="C57" s="76">
        <v>6059</v>
      </c>
      <c r="D57" s="70" t="s">
        <v>58</v>
      </c>
      <c r="E57" s="71">
        <v>1974770</v>
      </c>
    </row>
    <row r="58" spans="1:5" ht="12.75">
      <c r="A58" s="48"/>
      <c r="B58" s="48"/>
      <c r="C58" s="50"/>
      <c r="D58" s="70" t="s">
        <v>137</v>
      </c>
      <c r="E58" s="74"/>
    </row>
    <row r="59" spans="1:5" ht="12.75">
      <c r="A59" s="48"/>
      <c r="B59" s="48"/>
      <c r="C59" s="48"/>
      <c r="D59" s="70" t="s">
        <v>258</v>
      </c>
      <c r="E59" s="71">
        <v>1974770</v>
      </c>
    </row>
    <row r="60" spans="1:5" ht="12.75">
      <c r="A60" s="48"/>
      <c r="B60" s="49">
        <v>90015</v>
      </c>
      <c r="C60" s="48"/>
      <c r="D60" s="70" t="s">
        <v>103</v>
      </c>
      <c r="E60" s="71">
        <v>35000</v>
      </c>
    </row>
    <row r="61" spans="1:5" ht="12.75">
      <c r="A61" s="48"/>
      <c r="B61" s="48"/>
      <c r="C61" s="76">
        <v>6050</v>
      </c>
      <c r="D61" s="70" t="s">
        <v>58</v>
      </c>
      <c r="E61" s="71">
        <v>35000</v>
      </c>
    </row>
    <row r="62" spans="1:5" ht="12.75">
      <c r="A62" s="48"/>
      <c r="B62" s="48"/>
      <c r="C62" s="50"/>
      <c r="D62" s="70" t="s">
        <v>137</v>
      </c>
      <c r="E62" s="74"/>
    </row>
    <row r="63" spans="1:5" ht="12.75">
      <c r="A63" s="48"/>
      <c r="B63" s="48"/>
      <c r="C63" s="48"/>
      <c r="D63" s="70" t="s">
        <v>259</v>
      </c>
      <c r="E63" s="71">
        <v>35000</v>
      </c>
    </row>
    <row r="64" spans="1:5" ht="12.75">
      <c r="A64" s="47">
        <v>921</v>
      </c>
      <c r="B64" s="48"/>
      <c r="C64" s="48"/>
      <c r="D64" s="67" t="s">
        <v>104</v>
      </c>
      <c r="E64" s="68">
        <f>SUM(E65,E69,E81,E90)</f>
        <v>819885</v>
      </c>
    </row>
    <row r="65" spans="1:5" ht="12.75">
      <c r="A65" s="48"/>
      <c r="B65" s="49">
        <v>92105</v>
      </c>
      <c r="C65" s="48"/>
      <c r="D65" s="70" t="s">
        <v>107</v>
      </c>
      <c r="E65" s="71">
        <v>43000</v>
      </c>
    </row>
    <row r="66" spans="1:5" ht="12.75">
      <c r="A66" s="48"/>
      <c r="B66" s="48"/>
      <c r="C66" s="76">
        <v>6050</v>
      </c>
      <c r="D66" s="70" t="s">
        <v>58</v>
      </c>
      <c r="E66" s="71">
        <v>43000</v>
      </c>
    </row>
    <row r="67" spans="1:5" ht="12.75">
      <c r="A67" s="48"/>
      <c r="B67" s="48"/>
      <c r="C67" s="50"/>
      <c r="D67" s="70" t="s">
        <v>137</v>
      </c>
      <c r="E67" s="74"/>
    </row>
    <row r="68" spans="1:5" ht="12.75">
      <c r="A68" s="48"/>
      <c r="B68" s="48"/>
      <c r="C68" s="48"/>
      <c r="D68" s="70" t="s">
        <v>260</v>
      </c>
      <c r="E68" s="71">
        <v>43000</v>
      </c>
    </row>
    <row r="69" spans="1:5" ht="12.75">
      <c r="A69" s="48"/>
      <c r="B69" s="49">
        <v>92109</v>
      </c>
      <c r="C69" s="48"/>
      <c r="D69" s="70" t="s">
        <v>108</v>
      </c>
      <c r="E69" s="71">
        <v>292543</v>
      </c>
    </row>
    <row r="70" spans="1:5" ht="12.75">
      <c r="A70" s="48"/>
      <c r="B70" s="48"/>
      <c r="C70" s="76">
        <v>6050</v>
      </c>
      <c r="D70" s="70" t="s">
        <v>58</v>
      </c>
      <c r="E70" s="71">
        <v>31976</v>
      </c>
    </row>
    <row r="71" spans="1:5" ht="12.75">
      <c r="A71" s="48"/>
      <c r="B71" s="48"/>
      <c r="C71" s="50"/>
      <c r="D71" s="70" t="s">
        <v>137</v>
      </c>
      <c r="E71" s="74"/>
    </row>
    <row r="72" spans="1:5" ht="12.75">
      <c r="A72" s="48"/>
      <c r="B72" s="48"/>
      <c r="C72" s="48"/>
      <c r="D72" s="70" t="s">
        <v>260</v>
      </c>
      <c r="E72" s="71">
        <v>31976</v>
      </c>
    </row>
    <row r="73" spans="1:5" ht="12.75">
      <c r="A73" s="48"/>
      <c r="B73" s="48"/>
      <c r="C73" s="76">
        <v>6058</v>
      </c>
      <c r="D73" s="70" t="s">
        <v>58</v>
      </c>
      <c r="E73" s="71">
        <v>157817</v>
      </c>
    </row>
    <row r="74" spans="1:5" ht="12.75">
      <c r="A74" s="48"/>
      <c r="B74" s="48"/>
      <c r="C74" s="50"/>
      <c r="D74" s="70" t="s">
        <v>137</v>
      </c>
      <c r="E74" s="74"/>
    </row>
    <row r="75" spans="1:5" ht="12.75">
      <c r="A75" s="48"/>
      <c r="B75" s="48"/>
      <c r="C75" s="50"/>
      <c r="D75" s="70" t="s">
        <v>261</v>
      </c>
      <c r="E75" s="71">
        <v>157817</v>
      </c>
    </row>
    <row r="76" spans="1:5" ht="12.75">
      <c r="A76" s="48"/>
      <c r="B76" s="48"/>
      <c r="C76" s="48"/>
      <c r="D76" s="70" t="s">
        <v>262</v>
      </c>
      <c r="E76" s="74"/>
    </row>
    <row r="77" spans="1:5" ht="12.75">
      <c r="A77" s="48"/>
      <c r="B77" s="48"/>
      <c r="C77" s="76">
        <v>6059</v>
      </c>
      <c r="D77" s="70" t="s">
        <v>58</v>
      </c>
      <c r="E77" s="71">
        <v>102750</v>
      </c>
    </row>
    <row r="78" spans="1:5" ht="12.75">
      <c r="A78" s="48"/>
      <c r="B78" s="48"/>
      <c r="C78" s="50"/>
      <c r="D78" s="70" t="s">
        <v>137</v>
      </c>
      <c r="E78" s="74"/>
    </row>
    <row r="79" spans="1:5" ht="12.75">
      <c r="A79" s="48"/>
      <c r="B79" s="48"/>
      <c r="C79" s="50"/>
      <c r="D79" s="70" t="s">
        <v>261</v>
      </c>
      <c r="E79" s="71">
        <v>102750</v>
      </c>
    </row>
    <row r="80" spans="1:5" ht="12.75">
      <c r="A80" s="48"/>
      <c r="B80" s="48"/>
      <c r="C80" s="48"/>
      <c r="D80" s="70" t="s">
        <v>262</v>
      </c>
      <c r="E80" s="74"/>
    </row>
    <row r="81" spans="1:5" ht="12.75">
      <c r="A81" s="48"/>
      <c r="B81" s="49">
        <v>92120</v>
      </c>
      <c r="C81" s="48"/>
      <c r="D81" s="70" t="s">
        <v>138</v>
      </c>
      <c r="E81" s="71">
        <f>SUM(E82,E86)</f>
        <v>361342</v>
      </c>
    </row>
    <row r="82" spans="1:5" ht="12.75">
      <c r="A82" s="48"/>
      <c r="B82" s="48"/>
      <c r="C82" s="76">
        <v>6058</v>
      </c>
      <c r="D82" s="70" t="s">
        <v>58</v>
      </c>
      <c r="E82" s="71">
        <v>114494</v>
      </c>
    </row>
    <row r="83" spans="1:5" ht="12.75">
      <c r="A83" s="48"/>
      <c r="B83" s="48"/>
      <c r="C83" s="50"/>
      <c r="D83" s="70" t="s">
        <v>137</v>
      </c>
      <c r="E83" s="74"/>
    </row>
    <row r="84" spans="1:5" ht="12.75">
      <c r="A84" s="48"/>
      <c r="B84" s="48"/>
      <c r="C84" s="50"/>
      <c r="D84" s="70" t="s">
        <v>263</v>
      </c>
      <c r="E84" s="71">
        <v>114494</v>
      </c>
    </row>
    <row r="85" spans="1:5" ht="12.75">
      <c r="A85" s="48"/>
      <c r="B85" s="48"/>
      <c r="C85" s="48"/>
      <c r="D85" s="70" t="s">
        <v>264</v>
      </c>
      <c r="E85" s="74"/>
    </row>
    <row r="86" spans="1:5" ht="12.75">
      <c r="A86" s="48"/>
      <c r="B86" s="48"/>
      <c r="C86" s="76">
        <v>6059</v>
      </c>
      <c r="D86" s="70" t="s">
        <v>58</v>
      </c>
      <c r="E86" s="71">
        <v>246848</v>
      </c>
    </row>
    <row r="87" spans="1:5" ht="12.75">
      <c r="A87" s="48"/>
      <c r="B87" s="48"/>
      <c r="C87" s="50"/>
      <c r="D87" s="70" t="s">
        <v>137</v>
      </c>
      <c r="E87" s="74"/>
    </row>
    <row r="88" spans="1:5" ht="12.75">
      <c r="A88" s="48"/>
      <c r="B88" s="48"/>
      <c r="C88" s="50"/>
      <c r="D88" s="70" t="s">
        <v>263</v>
      </c>
      <c r="E88" s="71">
        <v>246848</v>
      </c>
    </row>
    <row r="89" spans="1:5" ht="12.75">
      <c r="A89" s="48"/>
      <c r="B89" s="48"/>
      <c r="C89" s="48"/>
      <c r="D89" s="70" t="s">
        <v>264</v>
      </c>
      <c r="E89" s="74"/>
    </row>
    <row r="90" spans="1:5" ht="12.75">
      <c r="A90" s="48"/>
      <c r="B90" s="49">
        <v>92195</v>
      </c>
      <c r="C90" s="48"/>
      <c r="D90" s="70" t="s">
        <v>5</v>
      </c>
      <c r="E90" s="71">
        <f>SUM(E91)</f>
        <v>123000</v>
      </c>
    </row>
    <row r="91" spans="1:5" ht="12.75">
      <c r="A91" s="48"/>
      <c r="B91" s="48"/>
      <c r="C91" s="76">
        <v>6050</v>
      </c>
      <c r="D91" s="70" t="s">
        <v>58</v>
      </c>
      <c r="E91" s="71">
        <f>SUM(E93:E94,E96,E98)</f>
        <v>123000</v>
      </c>
    </row>
    <row r="92" spans="1:5" ht="12.75">
      <c r="A92" s="48"/>
      <c r="B92" s="48"/>
      <c r="C92" s="50"/>
      <c r="D92" s="70" t="s">
        <v>137</v>
      </c>
      <c r="E92" s="74"/>
    </row>
    <row r="93" spans="1:5" ht="12.75">
      <c r="A93" s="48"/>
      <c r="B93" s="48"/>
      <c r="C93" s="50"/>
      <c r="D93" s="70" t="s">
        <v>265</v>
      </c>
      <c r="E93" s="71">
        <v>18000</v>
      </c>
    </row>
    <row r="94" spans="1:5" ht="12.75">
      <c r="A94" s="48"/>
      <c r="B94" s="48"/>
      <c r="C94" s="50"/>
      <c r="D94" s="70" t="s">
        <v>295</v>
      </c>
      <c r="E94" s="71">
        <v>30000</v>
      </c>
    </row>
    <row r="95" spans="1:5" ht="12.75">
      <c r="A95" s="48"/>
      <c r="B95" s="48"/>
      <c r="C95" s="50"/>
      <c r="D95" s="70" t="s">
        <v>296</v>
      </c>
      <c r="E95" s="71"/>
    </row>
    <row r="96" spans="1:5" ht="12.75">
      <c r="A96" s="48"/>
      <c r="B96" s="48"/>
      <c r="C96" s="50"/>
      <c r="D96" s="70" t="s">
        <v>266</v>
      </c>
      <c r="E96" s="71">
        <v>26000</v>
      </c>
    </row>
    <row r="97" spans="1:5" ht="12.75">
      <c r="A97" s="48"/>
      <c r="B97" s="48"/>
      <c r="C97" s="50"/>
      <c r="D97" s="70" t="s">
        <v>196</v>
      </c>
      <c r="E97" s="74"/>
    </row>
    <row r="98" spans="1:5" ht="12.75">
      <c r="A98" s="48"/>
      <c r="B98" s="48"/>
      <c r="C98" s="48"/>
      <c r="D98" s="70" t="s">
        <v>267</v>
      </c>
      <c r="E98" s="71">
        <v>49000</v>
      </c>
    </row>
    <row r="99" spans="1:5" ht="12.75">
      <c r="A99" s="50"/>
      <c r="B99" s="50"/>
      <c r="C99" s="50"/>
      <c r="D99" s="70" t="s">
        <v>268</v>
      </c>
      <c r="E99" s="74"/>
    </row>
    <row r="100" spans="1:5" ht="12.75">
      <c r="A100" s="47">
        <v>926</v>
      </c>
      <c r="B100" s="48"/>
      <c r="C100" s="48"/>
      <c r="D100" s="67" t="s">
        <v>110</v>
      </c>
      <c r="E100" s="68">
        <f>SUM(E101,E107)</f>
        <v>757750</v>
      </c>
    </row>
    <row r="101" spans="1:5" ht="12.75">
      <c r="A101" s="48"/>
      <c r="B101" s="49">
        <v>92601</v>
      </c>
      <c r="C101" s="48"/>
      <c r="D101" s="70" t="s">
        <v>111</v>
      </c>
      <c r="E101" s="71">
        <f>SUM(E102)</f>
        <v>754250</v>
      </c>
    </row>
    <row r="102" spans="1:5" ht="12.75">
      <c r="A102" s="48"/>
      <c r="B102" s="48"/>
      <c r="C102" s="76">
        <v>6050</v>
      </c>
      <c r="D102" s="70" t="s">
        <v>58</v>
      </c>
      <c r="E102" s="71">
        <f>SUM(E104:E106)</f>
        <v>754250</v>
      </c>
    </row>
    <row r="103" spans="1:5" ht="12.75">
      <c r="A103" s="48"/>
      <c r="B103" s="48"/>
      <c r="C103" s="50"/>
      <c r="D103" s="70" t="s">
        <v>137</v>
      </c>
      <c r="E103" s="74"/>
    </row>
    <row r="104" spans="1:5" ht="12.75">
      <c r="A104" s="48"/>
      <c r="B104" s="48"/>
      <c r="C104" s="50"/>
      <c r="D104" s="70" t="s">
        <v>260</v>
      </c>
      <c r="E104" s="71">
        <v>18106</v>
      </c>
    </row>
    <row r="105" spans="1:5" ht="12.75">
      <c r="A105" s="48"/>
      <c r="B105" s="48"/>
      <c r="C105" s="50"/>
      <c r="D105" s="70" t="s">
        <v>269</v>
      </c>
      <c r="E105" s="71">
        <v>100000</v>
      </c>
    </row>
    <row r="106" spans="1:5" ht="12.75">
      <c r="A106" s="48"/>
      <c r="B106" s="48"/>
      <c r="C106" s="48"/>
      <c r="D106" s="70" t="s">
        <v>270</v>
      </c>
      <c r="E106" s="71">
        <v>636144</v>
      </c>
    </row>
    <row r="107" spans="1:5" ht="12.75">
      <c r="A107" s="48"/>
      <c r="B107" s="49">
        <v>92605</v>
      </c>
      <c r="C107" s="48"/>
      <c r="D107" s="70" t="s">
        <v>112</v>
      </c>
      <c r="E107" s="71">
        <v>3500</v>
      </c>
    </row>
    <row r="108" spans="1:5" ht="12.75">
      <c r="A108" s="48"/>
      <c r="B108" s="48"/>
      <c r="C108" s="76">
        <v>6050</v>
      </c>
      <c r="D108" s="70" t="s">
        <v>58</v>
      </c>
      <c r="E108" s="71">
        <v>3500</v>
      </c>
    </row>
    <row r="109" spans="1:5" ht="12.75">
      <c r="A109" s="48"/>
      <c r="B109" s="48"/>
      <c r="C109" s="50"/>
      <c r="D109" s="70" t="s">
        <v>137</v>
      </c>
      <c r="E109" s="74"/>
    </row>
    <row r="110" spans="1:5" ht="12.75">
      <c r="A110" s="48"/>
      <c r="B110" s="48"/>
      <c r="C110" s="48"/>
      <c r="D110" s="70" t="s">
        <v>260</v>
      </c>
      <c r="E110" s="71">
        <v>3500</v>
      </c>
    </row>
    <row r="111" spans="1:5" ht="12.75">
      <c r="A111" s="50"/>
      <c r="B111" s="50"/>
      <c r="C111" s="50"/>
      <c r="D111" s="77" t="s">
        <v>129</v>
      </c>
      <c r="E111" s="68">
        <f>SUM(E100,E64,E49,E34,E26,E21,E16,E7,E2)</f>
        <v>8865203</v>
      </c>
    </row>
  </sheetData>
  <sheetProtection/>
  <printOptions/>
  <pageMargins left="0.5511811023622047" right="0.3937007874015748" top="0.984251968503937" bottom="0.984251968503937" header="0.4724409448818898" footer="0.5118110236220472"/>
  <pageSetup firstPageNumber="30" useFirstPageNumber="1" horizontalDpi="600" verticalDpi="600" orientation="portrait" paperSize="9" r:id="rId1"/>
  <headerFooter alignWithMargins="0">
    <oddHeader>&amp;L&amp;"Arial,Pogrubiony"BUDŻET GMINY PACZKÓW NA 2010R.&amp;R&amp;8Zał. nr 10
Plan wydatków inwestycyjnych wg zadań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9" bestFit="1" customWidth="1"/>
    <col min="2" max="2" width="17.7109375" style="9" bestFit="1" customWidth="1"/>
    <col min="3" max="4" width="9.140625" style="9" customWidth="1"/>
    <col min="5" max="5" width="21.28125" style="9" customWidth="1"/>
    <col min="6" max="6" width="11.28125" style="27" bestFit="1" customWidth="1"/>
    <col min="7" max="7" width="8.8515625" style="9" bestFit="1" customWidth="1"/>
    <col min="8" max="8" width="30.8515625" style="9" customWidth="1"/>
    <col min="9" max="9" width="11.28125" style="27" bestFit="1" customWidth="1"/>
    <col min="10" max="16384" width="9.140625" style="9" customWidth="1"/>
  </cols>
  <sheetData>
    <row r="1" spans="1:9" ht="12.75">
      <c r="A1" s="123" t="s">
        <v>1</v>
      </c>
      <c r="B1" s="123" t="s">
        <v>0</v>
      </c>
      <c r="C1" s="123" t="s">
        <v>2</v>
      </c>
      <c r="D1" s="123" t="s">
        <v>116</v>
      </c>
      <c r="E1" s="123"/>
      <c r="F1" s="123"/>
      <c r="G1" s="123" t="s">
        <v>114</v>
      </c>
      <c r="H1" s="123"/>
      <c r="I1" s="123"/>
    </row>
    <row r="2" spans="1:9" ht="12.75">
      <c r="A2" s="123"/>
      <c r="B2" s="123"/>
      <c r="C2" s="123"/>
      <c r="D2" s="123" t="s">
        <v>31</v>
      </c>
      <c r="E2" s="136" t="s">
        <v>3</v>
      </c>
      <c r="F2" s="124" t="s">
        <v>132</v>
      </c>
      <c r="G2" s="123" t="s">
        <v>31</v>
      </c>
      <c r="H2" s="136" t="s">
        <v>3</v>
      </c>
      <c r="I2" s="124" t="s">
        <v>132</v>
      </c>
    </row>
    <row r="3" spans="1:9" ht="12.75">
      <c r="A3" s="123"/>
      <c r="B3" s="123"/>
      <c r="C3" s="123"/>
      <c r="D3" s="123"/>
      <c r="E3" s="137"/>
      <c r="F3" s="124"/>
      <c r="G3" s="123"/>
      <c r="H3" s="137"/>
      <c r="I3" s="124"/>
    </row>
    <row r="4" spans="1:9" ht="38.25" customHeight="1">
      <c r="A4" s="147" t="s">
        <v>275</v>
      </c>
      <c r="B4" s="148"/>
      <c r="C4" s="58"/>
      <c r="D4" s="58"/>
      <c r="E4" s="59"/>
      <c r="F4" s="93">
        <v>0</v>
      </c>
      <c r="G4" s="58"/>
      <c r="H4" s="59"/>
      <c r="I4" s="89"/>
    </row>
    <row r="5" spans="1:9" s="26" customFormat="1" ht="12.75">
      <c r="A5" s="129">
        <v>900</v>
      </c>
      <c r="B5" s="130" t="s">
        <v>133</v>
      </c>
      <c r="C5" s="126">
        <v>90011</v>
      </c>
      <c r="D5" s="132" t="s">
        <v>134</v>
      </c>
      <c r="E5" s="138" t="s">
        <v>135</v>
      </c>
      <c r="F5" s="125">
        <v>91000</v>
      </c>
      <c r="G5" s="126">
        <v>4210</v>
      </c>
      <c r="H5" s="143" t="s">
        <v>55</v>
      </c>
      <c r="I5" s="125">
        <v>30000</v>
      </c>
    </row>
    <row r="6" spans="1:9" s="26" customFormat="1" ht="30.75" customHeight="1">
      <c r="A6" s="129"/>
      <c r="B6" s="131"/>
      <c r="C6" s="126"/>
      <c r="D6" s="132"/>
      <c r="E6" s="139"/>
      <c r="F6" s="125"/>
      <c r="G6" s="126"/>
      <c r="H6" s="144"/>
      <c r="I6" s="125"/>
    </row>
    <row r="7" spans="1:9" s="26" customFormat="1" ht="30.75" customHeight="1">
      <c r="A7" s="33"/>
      <c r="B7" s="33"/>
      <c r="C7" s="35"/>
      <c r="D7" s="34"/>
      <c r="E7" s="34"/>
      <c r="F7" s="91"/>
      <c r="G7" s="32">
        <v>4300</v>
      </c>
      <c r="H7" s="32" t="s">
        <v>53</v>
      </c>
      <c r="I7" s="90">
        <v>50000</v>
      </c>
    </row>
    <row r="8" spans="1:9" s="26" customFormat="1" ht="12.75" customHeight="1">
      <c r="A8" s="133"/>
      <c r="B8" s="133"/>
      <c r="C8" s="149"/>
      <c r="D8" s="140"/>
      <c r="E8" s="140"/>
      <c r="F8" s="145"/>
      <c r="G8" s="126">
        <v>6270</v>
      </c>
      <c r="H8" s="127" t="s">
        <v>136</v>
      </c>
      <c r="I8" s="125">
        <v>11000</v>
      </c>
    </row>
    <row r="9" spans="1:9" s="26" customFormat="1" ht="66" customHeight="1">
      <c r="A9" s="134"/>
      <c r="B9" s="134"/>
      <c r="C9" s="150"/>
      <c r="D9" s="139"/>
      <c r="E9" s="139"/>
      <c r="F9" s="146"/>
      <c r="G9" s="126"/>
      <c r="H9" s="128"/>
      <c r="I9" s="125"/>
    </row>
    <row r="10" spans="1:9" s="26" customFormat="1" ht="40.5" customHeight="1">
      <c r="A10" s="147" t="s">
        <v>276</v>
      </c>
      <c r="B10" s="148"/>
      <c r="C10" s="60"/>
      <c r="D10" s="57"/>
      <c r="E10" s="57"/>
      <c r="F10" s="92"/>
      <c r="G10" s="32"/>
      <c r="H10" s="61"/>
      <c r="I10" s="90">
        <v>0</v>
      </c>
    </row>
    <row r="11" spans="1:9" s="26" customFormat="1" ht="12.75">
      <c r="A11" s="153" t="s">
        <v>129</v>
      </c>
      <c r="B11" s="154"/>
      <c r="C11" s="154"/>
      <c r="D11" s="136"/>
      <c r="E11" s="141"/>
      <c r="F11" s="135">
        <f>SUM(F4:F10)</f>
        <v>91000</v>
      </c>
      <c r="G11" s="157"/>
      <c r="H11" s="151"/>
      <c r="I11" s="135">
        <f>SUM(I5:I9)</f>
        <v>91000</v>
      </c>
    </row>
    <row r="12" spans="1:9" ht="12.75">
      <c r="A12" s="155"/>
      <c r="B12" s="156"/>
      <c r="C12" s="156"/>
      <c r="D12" s="137"/>
      <c r="E12" s="142"/>
      <c r="F12" s="135"/>
      <c r="G12" s="157"/>
      <c r="H12" s="152"/>
      <c r="I12" s="135"/>
    </row>
  </sheetData>
  <sheetProtection/>
  <mergeCells count="38">
    <mergeCell ref="A4:B4"/>
    <mergeCell ref="A10:B10"/>
    <mergeCell ref="B8:B9"/>
    <mergeCell ref="C8:C9"/>
    <mergeCell ref="D8:D9"/>
    <mergeCell ref="H11:H12"/>
    <mergeCell ref="A11:C12"/>
    <mergeCell ref="G11:G12"/>
    <mergeCell ref="D11:D12"/>
    <mergeCell ref="I11:I12"/>
    <mergeCell ref="E2:E3"/>
    <mergeCell ref="E5:E6"/>
    <mergeCell ref="E8:E9"/>
    <mergeCell ref="E11:E12"/>
    <mergeCell ref="H2:H3"/>
    <mergeCell ref="H5:H6"/>
    <mergeCell ref="F11:F12"/>
    <mergeCell ref="F8:F9"/>
    <mergeCell ref="G8:G9"/>
    <mergeCell ref="I8:I9"/>
    <mergeCell ref="F5:F6"/>
    <mergeCell ref="G5:G6"/>
    <mergeCell ref="I5:I6"/>
    <mergeCell ref="H8:H9"/>
    <mergeCell ref="A5:A6"/>
    <mergeCell ref="B5:B6"/>
    <mergeCell ref="C5:C6"/>
    <mergeCell ref="D5:D6"/>
    <mergeCell ref="A8:A9"/>
    <mergeCell ref="G1:I1"/>
    <mergeCell ref="D2:D3"/>
    <mergeCell ref="F2:F3"/>
    <mergeCell ref="G2:G3"/>
    <mergeCell ref="I2:I3"/>
    <mergeCell ref="A1:A3"/>
    <mergeCell ref="B1:B3"/>
    <mergeCell ref="C1:C3"/>
    <mergeCell ref="D1:F1"/>
  </mergeCells>
  <printOptions/>
  <pageMargins left="0.5905511811023623" right="0.5905511811023623" top="2.204724409448819" bottom="0.984251968503937" header="1.1023622047244095" footer="0.5118110236220472"/>
  <pageSetup firstPageNumber="32" useFirstPageNumber="1" horizontalDpi="600" verticalDpi="600" orientation="landscape" paperSize="9" r:id="rId1"/>
  <headerFooter alignWithMargins="0">
    <oddHeader>&amp;L&amp;"Arial,Pogrubiony"BUDŻET GMINY PACZKÓW NA 2010R.&amp;R&amp;8Zał. nr 11
Plan przychodów i wydatków
Gminnego Funduszu Ochrony Środowiska i 
Gospodarki Wodnej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4.57421875" style="9" bestFit="1" customWidth="1"/>
    <col min="2" max="2" width="15.421875" style="9" bestFit="1" customWidth="1"/>
    <col min="3" max="3" width="13.140625" style="9" customWidth="1"/>
    <col min="4" max="4" width="12.00390625" style="9" bestFit="1" customWidth="1"/>
    <col min="5" max="5" width="10.57421875" style="9" customWidth="1"/>
    <col min="6" max="7" width="12.140625" style="9" customWidth="1"/>
    <col min="8" max="8" width="15.140625" style="9" customWidth="1"/>
    <col min="9" max="9" width="10.421875" style="9" customWidth="1"/>
    <col min="10" max="10" width="9.421875" style="9" bestFit="1" customWidth="1"/>
    <col min="11" max="11" width="12.140625" style="9" customWidth="1"/>
    <col min="12" max="12" width="9.8515625" style="9" customWidth="1"/>
    <col min="13" max="16384" width="9.140625" style="9" customWidth="1"/>
  </cols>
  <sheetData>
    <row r="1" spans="1:5" ht="12.75">
      <c r="A1" s="172" t="s">
        <v>115</v>
      </c>
      <c r="B1" s="172"/>
      <c r="C1" s="172"/>
      <c r="D1" s="172"/>
      <c r="E1" s="172"/>
    </row>
    <row r="3" spans="1:13" s="13" customFormat="1" ht="11.25">
      <c r="A3" s="162" t="s">
        <v>1</v>
      </c>
      <c r="B3" s="162" t="s">
        <v>0</v>
      </c>
      <c r="C3" s="162" t="s">
        <v>273</v>
      </c>
      <c r="D3" s="11" t="s">
        <v>116</v>
      </c>
      <c r="E3" s="169"/>
      <c r="F3" s="169"/>
      <c r="G3" s="162" t="s">
        <v>297</v>
      </c>
      <c r="H3" s="163"/>
      <c r="I3" s="163"/>
      <c r="J3" s="163"/>
      <c r="K3" s="162" t="s">
        <v>274</v>
      </c>
      <c r="L3" s="162" t="s">
        <v>117</v>
      </c>
      <c r="M3" s="161"/>
    </row>
    <row r="4" spans="1:13" s="13" customFormat="1" ht="11.25">
      <c r="A4" s="162"/>
      <c r="B4" s="162"/>
      <c r="C4" s="162"/>
      <c r="D4" s="14" t="s">
        <v>118</v>
      </c>
      <c r="E4" s="163"/>
      <c r="F4" s="163"/>
      <c r="G4" s="162"/>
      <c r="H4" s="164"/>
      <c r="I4" s="164"/>
      <c r="J4" s="164"/>
      <c r="K4" s="162"/>
      <c r="L4" s="162"/>
      <c r="M4" s="161"/>
    </row>
    <row r="5" spans="1:13" s="13" customFormat="1" ht="12.75" customHeight="1">
      <c r="A5" s="162"/>
      <c r="B5" s="162"/>
      <c r="C5" s="162"/>
      <c r="D5" s="15"/>
      <c r="E5" s="158" t="s">
        <v>119</v>
      </c>
      <c r="F5" s="158"/>
      <c r="G5" s="162"/>
      <c r="H5" s="158" t="s">
        <v>120</v>
      </c>
      <c r="I5" s="158"/>
      <c r="J5" s="158"/>
      <c r="K5" s="162"/>
      <c r="L5" s="162"/>
      <c r="M5" s="161"/>
    </row>
    <row r="6" spans="1:13" s="13" customFormat="1" ht="12" customHeight="1">
      <c r="A6" s="162"/>
      <c r="B6" s="162"/>
      <c r="C6" s="162"/>
      <c r="D6" s="16"/>
      <c r="G6" s="162"/>
      <c r="H6" s="165"/>
      <c r="I6" s="165"/>
      <c r="J6" s="165"/>
      <c r="K6" s="162"/>
      <c r="L6" s="162"/>
      <c r="M6" s="161"/>
    </row>
    <row r="7" spans="1:13" s="13" customFormat="1" ht="33.75" customHeight="1">
      <c r="A7" s="162"/>
      <c r="B7" s="162"/>
      <c r="C7" s="162"/>
      <c r="D7" s="16"/>
      <c r="E7" s="159" t="s">
        <v>121</v>
      </c>
      <c r="F7" s="160"/>
      <c r="G7" s="162"/>
      <c r="H7" s="162" t="s">
        <v>122</v>
      </c>
      <c r="I7" s="162" t="s">
        <v>123</v>
      </c>
      <c r="J7" s="162" t="s">
        <v>124</v>
      </c>
      <c r="K7" s="162"/>
      <c r="L7" s="162"/>
      <c r="M7" s="17"/>
    </row>
    <row r="8" spans="1:13" s="13" customFormat="1" ht="11.25">
      <c r="A8" s="162"/>
      <c r="B8" s="162"/>
      <c r="C8" s="162"/>
      <c r="D8" s="18"/>
      <c r="E8" s="10" t="s">
        <v>125</v>
      </c>
      <c r="F8" s="10" t="s">
        <v>126</v>
      </c>
      <c r="G8" s="162"/>
      <c r="H8" s="162"/>
      <c r="I8" s="162"/>
      <c r="J8" s="162"/>
      <c r="K8" s="162"/>
      <c r="L8" s="162"/>
      <c r="M8" s="12"/>
    </row>
    <row r="9" spans="1:13" s="27" customFormat="1" ht="12.75">
      <c r="A9" s="166">
        <v>400</v>
      </c>
      <c r="B9" s="167" t="s">
        <v>127</v>
      </c>
      <c r="C9" s="168">
        <v>0</v>
      </c>
      <c r="D9" s="168">
        <v>1358114</v>
      </c>
      <c r="E9" s="168">
        <v>0</v>
      </c>
      <c r="F9" s="168">
        <v>0</v>
      </c>
      <c r="G9" s="168">
        <v>1325846</v>
      </c>
      <c r="H9" s="168">
        <v>661581</v>
      </c>
      <c r="I9" s="168">
        <v>0</v>
      </c>
      <c r="J9" s="168">
        <v>0</v>
      </c>
      <c r="K9" s="168">
        <v>32268</v>
      </c>
      <c r="L9" s="168">
        <f>SUM(K9,G9)</f>
        <v>1358114</v>
      </c>
      <c r="M9" s="171"/>
    </row>
    <row r="10" spans="1:13" s="27" customFormat="1" ht="12.75">
      <c r="A10" s="166"/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71"/>
    </row>
    <row r="11" spans="1:13" s="27" customFormat="1" ht="12.75">
      <c r="A11" s="166">
        <v>900</v>
      </c>
      <c r="B11" s="167" t="s">
        <v>128</v>
      </c>
      <c r="C11" s="168">
        <v>0</v>
      </c>
      <c r="D11" s="168">
        <v>1246015</v>
      </c>
      <c r="E11" s="168">
        <v>0</v>
      </c>
      <c r="F11" s="168">
        <v>0</v>
      </c>
      <c r="G11" s="168">
        <v>1246015</v>
      </c>
      <c r="H11" s="168">
        <v>519816</v>
      </c>
      <c r="I11" s="168">
        <v>0</v>
      </c>
      <c r="J11" s="168">
        <v>0</v>
      </c>
      <c r="K11" s="168">
        <v>0</v>
      </c>
      <c r="L11" s="168">
        <f>SUM(K11,G11)</f>
        <v>1246015</v>
      </c>
      <c r="M11" s="171"/>
    </row>
    <row r="12" spans="1:13" s="27" customFormat="1" ht="12.75">
      <c r="A12" s="166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71"/>
    </row>
    <row r="13" spans="1:13" s="27" customFormat="1" ht="12.75">
      <c r="A13" s="124" t="s">
        <v>129</v>
      </c>
      <c r="B13" s="124"/>
      <c r="C13" s="170">
        <f aca="true" t="shared" si="0" ref="C13:K13">SUM(C9:C12)</f>
        <v>0</v>
      </c>
      <c r="D13" s="170">
        <f t="shared" si="0"/>
        <v>2604129</v>
      </c>
      <c r="E13" s="170">
        <f t="shared" si="0"/>
        <v>0</v>
      </c>
      <c r="F13" s="170">
        <f t="shared" si="0"/>
        <v>0</v>
      </c>
      <c r="G13" s="170">
        <f t="shared" si="0"/>
        <v>2571861</v>
      </c>
      <c r="H13" s="170">
        <f t="shared" si="0"/>
        <v>1181397</v>
      </c>
      <c r="I13" s="170">
        <f t="shared" si="0"/>
        <v>0</v>
      </c>
      <c r="J13" s="170">
        <f t="shared" si="0"/>
        <v>0</v>
      </c>
      <c r="K13" s="170">
        <f t="shared" si="0"/>
        <v>32268</v>
      </c>
      <c r="L13" s="170">
        <f>SUM(K13,G13)</f>
        <v>2604129</v>
      </c>
      <c r="M13" s="171"/>
    </row>
    <row r="14" spans="1:13" s="27" customFormat="1" ht="12.75">
      <c r="A14" s="124"/>
      <c r="B14" s="124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</row>
    <row r="17" spans="1:5" ht="12.75">
      <c r="A17" s="172" t="s">
        <v>130</v>
      </c>
      <c r="B17" s="172"/>
      <c r="C17" s="172"/>
      <c r="D17" s="172"/>
      <c r="E17" s="172"/>
    </row>
    <row r="19" spans="1:12" ht="12.75" customHeight="1">
      <c r="A19" s="162" t="s">
        <v>1</v>
      </c>
      <c r="B19" s="162" t="s">
        <v>0</v>
      </c>
      <c r="C19" s="162" t="s">
        <v>273</v>
      </c>
      <c r="D19" s="11" t="s">
        <v>116</v>
      </c>
      <c r="E19" s="169"/>
      <c r="F19" s="169"/>
      <c r="G19" s="162" t="s">
        <v>297</v>
      </c>
      <c r="H19" s="163"/>
      <c r="I19" s="163"/>
      <c r="J19" s="163"/>
      <c r="K19" s="162" t="s">
        <v>274</v>
      </c>
      <c r="L19" s="162" t="s">
        <v>117</v>
      </c>
    </row>
    <row r="20" spans="1:12" ht="12.75">
      <c r="A20" s="162"/>
      <c r="B20" s="162"/>
      <c r="C20" s="162"/>
      <c r="D20" s="14" t="s">
        <v>118</v>
      </c>
      <c r="E20" s="163"/>
      <c r="F20" s="163"/>
      <c r="G20" s="162"/>
      <c r="H20" s="164"/>
      <c r="I20" s="164"/>
      <c r="J20" s="164"/>
      <c r="K20" s="162"/>
      <c r="L20" s="162"/>
    </row>
    <row r="21" spans="1:12" ht="12.75">
      <c r="A21" s="162"/>
      <c r="B21" s="162"/>
      <c r="C21" s="162"/>
      <c r="D21" s="15"/>
      <c r="E21" s="158" t="s">
        <v>119</v>
      </c>
      <c r="F21" s="158"/>
      <c r="G21" s="162"/>
      <c r="H21" s="158" t="s">
        <v>120</v>
      </c>
      <c r="I21" s="158"/>
      <c r="J21" s="158"/>
      <c r="K21" s="162"/>
      <c r="L21" s="162"/>
    </row>
    <row r="22" spans="1:12" ht="12.75">
      <c r="A22" s="162"/>
      <c r="B22" s="162"/>
      <c r="C22" s="162"/>
      <c r="D22" s="16"/>
      <c r="E22" s="13"/>
      <c r="F22" s="13"/>
      <c r="G22" s="162"/>
      <c r="H22" s="165"/>
      <c r="I22" s="165"/>
      <c r="J22" s="165"/>
      <c r="K22" s="162"/>
      <c r="L22" s="162"/>
    </row>
    <row r="23" spans="1:12" ht="12.75">
      <c r="A23" s="162"/>
      <c r="B23" s="162"/>
      <c r="C23" s="162"/>
      <c r="D23" s="16"/>
      <c r="E23" s="159" t="s">
        <v>121</v>
      </c>
      <c r="F23" s="160"/>
      <c r="G23" s="162"/>
      <c r="H23" s="162" t="s">
        <v>122</v>
      </c>
      <c r="I23" s="162" t="s">
        <v>123</v>
      </c>
      <c r="J23" s="162" t="s">
        <v>124</v>
      </c>
      <c r="K23" s="162"/>
      <c r="L23" s="162"/>
    </row>
    <row r="24" spans="1:12" ht="12.75">
      <c r="A24" s="162"/>
      <c r="B24" s="162"/>
      <c r="C24" s="162"/>
      <c r="D24" s="18"/>
      <c r="E24" s="10" t="s">
        <v>125</v>
      </c>
      <c r="F24" s="10" t="s">
        <v>126</v>
      </c>
      <c r="G24" s="162"/>
      <c r="H24" s="162"/>
      <c r="I24" s="162"/>
      <c r="J24" s="162"/>
      <c r="K24" s="162"/>
      <c r="L24" s="162"/>
    </row>
    <row r="25" spans="1:12" s="27" customFormat="1" ht="12.75">
      <c r="A25" s="166">
        <v>926</v>
      </c>
      <c r="B25" s="167" t="s">
        <v>131</v>
      </c>
      <c r="C25" s="168">
        <v>0</v>
      </c>
      <c r="D25" s="168">
        <v>304999</v>
      </c>
      <c r="E25" s="168">
        <v>95000</v>
      </c>
      <c r="F25" s="168">
        <v>0</v>
      </c>
      <c r="G25" s="168">
        <v>304999</v>
      </c>
      <c r="H25" s="168">
        <v>171870</v>
      </c>
      <c r="I25" s="168">
        <v>0</v>
      </c>
      <c r="J25" s="168">
        <v>0</v>
      </c>
      <c r="K25" s="168">
        <v>0</v>
      </c>
      <c r="L25" s="168">
        <f>SUM(G25)</f>
        <v>304999</v>
      </c>
    </row>
    <row r="26" spans="1:12" s="27" customFormat="1" ht="12.75">
      <c r="A26" s="166"/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s="27" customFormat="1" ht="12.75">
      <c r="A27" s="124" t="s">
        <v>129</v>
      </c>
      <c r="B27" s="124"/>
      <c r="C27" s="170">
        <f aca="true" t="shared" si="1" ref="C27:L27">SUM(C25:C26)</f>
        <v>0</v>
      </c>
      <c r="D27" s="170">
        <f t="shared" si="1"/>
        <v>304999</v>
      </c>
      <c r="E27" s="170">
        <f t="shared" si="1"/>
        <v>95000</v>
      </c>
      <c r="F27" s="170">
        <f t="shared" si="1"/>
        <v>0</v>
      </c>
      <c r="G27" s="170">
        <f t="shared" si="1"/>
        <v>304999</v>
      </c>
      <c r="H27" s="170">
        <f t="shared" si="1"/>
        <v>171870</v>
      </c>
      <c r="I27" s="170">
        <f t="shared" si="1"/>
        <v>0</v>
      </c>
      <c r="J27" s="170">
        <f t="shared" si="1"/>
        <v>0</v>
      </c>
      <c r="K27" s="170">
        <f t="shared" si="1"/>
        <v>0</v>
      </c>
      <c r="L27" s="170">
        <f t="shared" si="1"/>
        <v>304999</v>
      </c>
    </row>
    <row r="28" spans="1:12" s="27" customFormat="1" ht="12.75">
      <c r="A28" s="124"/>
      <c r="B28" s="124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</sheetData>
  <sheetProtection/>
  <mergeCells count="93">
    <mergeCell ref="J27:J28"/>
    <mergeCell ref="K27:K28"/>
    <mergeCell ref="L27:L28"/>
    <mergeCell ref="A1:E1"/>
    <mergeCell ref="A17:E17"/>
    <mergeCell ref="F27:F28"/>
    <mergeCell ref="G27:G28"/>
    <mergeCell ref="H27:H28"/>
    <mergeCell ref="I27:I28"/>
    <mergeCell ref="A19:A24"/>
    <mergeCell ref="B19:B24"/>
    <mergeCell ref="C19:C24"/>
    <mergeCell ref="E19:F20"/>
    <mergeCell ref="E21:F21"/>
    <mergeCell ref="E23:F23"/>
    <mergeCell ref="G19:G24"/>
    <mergeCell ref="H19:J20"/>
    <mergeCell ref="K19:K24"/>
    <mergeCell ref="L19:L24"/>
    <mergeCell ref="H21:J22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B28"/>
    <mergeCell ref="C27:C28"/>
    <mergeCell ref="D27:D28"/>
    <mergeCell ref="E27:E28"/>
    <mergeCell ref="L13:L14"/>
    <mergeCell ref="M13:M14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1:J12"/>
    <mergeCell ref="F11:F12"/>
    <mergeCell ref="G11:G12"/>
    <mergeCell ref="H11:H12"/>
    <mergeCell ref="I11:I12"/>
    <mergeCell ref="K11:K12"/>
    <mergeCell ref="K13:K14"/>
    <mergeCell ref="L11:L12"/>
    <mergeCell ref="M11:M12"/>
    <mergeCell ref="M9:M10"/>
    <mergeCell ref="A11:A12"/>
    <mergeCell ref="B11:B12"/>
    <mergeCell ref="C11:C12"/>
    <mergeCell ref="D11:D12"/>
    <mergeCell ref="E11:E12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M5:M6"/>
    <mergeCell ref="H7:H8"/>
    <mergeCell ref="A3:A8"/>
    <mergeCell ref="B3:B8"/>
    <mergeCell ref="C3:C8"/>
    <mergeCell ref="E3:F4"/>
    <mergeCell ref="E5:F5"/>
    <mergeCell ref="E7:F7"/>
    <mergeCell ref="M3:M4"/>
    <mergeCell ref="G3:G8"/>
    <mergeCell ref="H3:J4"/>
    <mergeCell ref="K3:K8"/>
    <mergeCell ref="L3:L8"/>
    <mergeCell ref="H5:J6"/>
    <mergeCell ref="I7:I8"/>
    <mergeCell ref="J7:J8"/>
  </mergeCells>
  <printOptions/>
  <pageMargins left="0.46" right="0.4724409448818898" top="1.35" bottom="1.2" header="0.79" footer="0.5118110236220472"/>
  <pageSetup firstPageNumber="33" useFirstPageNumber="1" horizontalDpi="600" verticalDpi="600" orientation="landscape" paperSize="9" r:id="rId1"/>
  <headerFooter alignWithMargins="0">
    <oddHeader>&amp;L&amp;"Arial,Pogrubiony"BUDŻET GMINY PACZKÓW NA 2010R.&amp;R&amp;8Zał. nr 12
Plan przychodów i wydatków
zakładów budżetowych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tabSelected="1" zoomScale="115" zoomScaleNormal="115" zoomScalePageLayoutView="0" workbookViewId="0" topLeftCell="A16">
      <selection activeCell="E23" sqref="E23"/>
    </sheetView>
  </sheetViews>
  <sheetFormatPr defaultColWidth="9.140625" defaultRowHeight="12.75"/>
  <cols>
    <col min="1" max="1" width="5.140625" style="0" bestFit="1" customWidth="1"/>
    <col min="2" max="2" width="7.7109375" style="0" bestFit="1" customWidth="1"/>
    <col min="3" max="3" width="5.00390625" style="0" bestFit="1" customWidth="1"/>
    <col min="4" max="4" width="53.57421875" style="0" bestFit="1" customWidth="1"/>
    <col min="5" max="5" width="14.00390625" style="0" customWidth="1"/>
  </cols>
  <sheetData>
    <row r="1" spans="1:5" ht="12.75">
      <c r="A1" s="36" t="s">
        <v>1</v>
      </c>
      <c r="B1" s="36" t="s">
        <v>2</v>
      </c>
      <c r="C1" s="36" t="s">
        <v>168</v>
      </c>
      <c r="D1" s="36" t="s">
        <v>3</v>
      </c>
      <c r="E1" s="65" t="s">
        <v>139</v>
      </c>
    </row>
    <row r="2" spans="1:5" ht="12.75">
      <c r="A2" s="42">
        <v>900</v>
      </c>
      <c r="B2" s="38"/>
      <c r="C2" s="38"/>
      <c r="D2" s="39" t="s">
        <v>30</v>
      </c>
      <c r="E2" s="62">
        <f>SUM(E4:E6)</f>
        <v>6419968</v>
      </c>
    </row>
    <row r="3" spans="1:5" ht="12.75">
      <c r="A3" s="38"/>
      <c r="B3" s="43">
        <v>90001</v>
      </c>
      <c r="C3" s="38"/>
      <c r="D3" s="41" t="s">
        <v>97</v>
      </c>
      <c r="E3" s="63">
        <v>6421968</v>
      </c>
    </row>
    <row r="4" spans="1:5" ht="12.75">
      <c r="A4" s="38"/>
      <c r="B4" s="38"/>
      <c r="C4" s="46">
        <v>6050</v>
      </c>
      <c r="D4" s="41" t="s">
        <v>58</v>
      </c>
      <c r="E4" s="63">
        <v>60000</v>
      </c>
    </row>
    <row r="5" spans="1:5" ht="12.75">
      <c r="A5" s="38"/>
      <c r="B5" s="38"/>
      <c r="C5" s="46">
        <v>6058</v>
      </c>
      <c r="D5" s="41" t="s">
        <v>58</v>
      </c>
      <c r="E5" s="63">
        <v>4385198</v>
      </c>
    </row>
    <row r="6" spans="1:5" ht="12.75">
      <c r="A6" s="38"/>
      <c r="B6" s="38"/>
      <c r="C6" s="46">
        <v>6059</v>
      </c>
      <c r="D6" s="41" t="s">
        <v>58</v>
      </c>
      <c r="E6" s="63">
        <v>1974770</v>
      </c>
    </row>
    <row r="7" spans="1:5" ht="69.75" customHeight="1">
      <c r="A7" s="173" t="s">
        <v>293</v>
      </c>
      <c r="B7" s="174"/>
      <c r="C7" s="174"/>
      <c r="D7" s="174"/>
      <c r="E7" s="175"/>
    </row>
    <row r="8" spans="1:5" ht="12.75">
      <c r="A8" s="42">
        <v>921</v>
      </c>
      <c r="B8" s="38"/>
      <c r="C8" s="38"/>
      <c r="D8" s="39" t="s">
        <v>104</v>
      </c>
      <c r="E8" s="62">
        <f>SUM(E9,E13)</f>
        <v>621909</v>
      </c>
    </row>
    <row r="9" spans="1:5" ht="12.75">
      <c r="A9" s="38"/>
      <c r="B9" s="43">
        <v>92109</v>
      </c>
      <c r="C9" s="38"/>
      <c r="D9" s="41" t="s">
        <v>108</v>
      </c>
      <c r="E9" s="63">
        <f>SUM(E10:E11)</f>
        <v>260567</v>
      </c>
    </row>
    <row r="10" spans="1:5" ht="12.75">
      <c r="A10" s="38"/>
      <c r="B10" s="38"/>
      <c r="C10" s="46">
        <v>6058</v>
      </c>
      <c r="D10" s="41" t="s">
        <v>58</v>
      </c>
      <c r="E10" s="63">
        <v>157817</v>
      </c>
    </row>
    <row r="11" spans="1:5" ht="12.75">
      <c r="A11" s="38"/>
      <c r="B11" s="38"/>
      <c r="C11" s="46">
        <v>6059</v>
      </c>
      <c r="D11" s="41" t="s">
        <v>58</v>
      </c>
      <c r="E11" s="63">
        <v>102750</v>
      </c>
    </row>
    <row r="12" spans="1:5" ht="69.75" customHeight="1">
      <c r="A12" s="173" t="s">
        <v>291</v>
      </c>
      <c r="B12" s="176"/>
      <c r="C12" s="176"/>
      <c r="D12" s="176"/>
      <c r="E12" s="177"/>
    </row>
    <row r="13" spans="1:5" ht="12.75">
      <c r="A13" s="38"/>
      <c r="B13" s="43">
        <v>92120</v>
      </c>
      <c r="C13" s="38"/>
      <c r="D13" s="41" t="s">
        <v>138</v>
      </c>
      <c r="E13" s="63">
        <f>SUM(E14:E15)</f>
        <v>361342</v>
      </c>
    </row>
    <row r="14" spans="1:5" ht="12.75">
      <c r="A14" s="38"/>
      <c r="B14" s="38"/>
      <c r="C14" s="46">
        <v>6058</v>
      </c>
      <c r="D14" s="41" t="s">
        <v>58</v>
      </c>
      <c r="E14" s="63">
        <v>114494</v>
      </c>
    </row>
    <row r="15" spans="1:5" ht="12.75">
      <c r="A15" s="38"/>
      <c r="B15" s="38"/>
      <c r="C15" s="46">
        <v>6059</v>
      </c>
      <c r="D15" s="41" t="s">
        <v>58</v>
      </c>
      <c r="E15" s="63">
        <v>246848</v>
      </c>
    </row>
    <row r="16" spans="1:5" ht="69.75" customHeight="1">
      <c r="A16" s="173" t="s">
        <v>290</v>
      </c>
      <c r="B16" s="176"/>
      <c r="C16" s="176"/>
      <c r="D16" s="176"/>
      <c r="E16" s="177"/>
    </row>
    <row r="17" spans="1:5" ht="12.75">
      <c r="A17" s="42">
        <v>926</v>
      </c>
      <c r="B17" s="38"/>
      <c r="C17" s="38"/>
      <c r="D17" s="39" t="s">
        <v>110</v>
      </c>
      <c r="E17" s="62">
        <f>SUM(E18)</f>
        <v>34100</v>
      </c>
    </row>
    <row r="18" spans="1:5" ht="12.75">
      <c r="A18" s="38"/>
      <c r="B18" s="43">
        <v>92605</v>
      </c>
      <c r="C18" s="38"/>
      <c r="D18" s="41" t="s">
        <v>112</v>
      </c>
      <c r="E18" s="63">
        <f>SUM(E19:E32)</f>
        <v>34100</v>
      </c>
    </row>
    <row r="19" spans="1:5" ht="12.75">
      <c r="A19" s="38"/>
      <c r="B19" s="38"/>
      <c r="C19" s="46">
        <v>4118</v>
      </c>
      <c r="D19" s="41" t="s">
        <v>69</v>
      </c>
      <c r="E19" s="63">
        <v>212</v>
      </c>
    </row>
    <row r="20" spans="1:5" ht="12.75">
      <c r="A20" s="38"/>
      <c r="B20" s="38"/>
      <c r="C20" s="46">
        <v>4119</v>
      </c>
      <c r="D20" s="41" t="s">
        <v>69</v>
      </c>
      <c r="E20" s="63">
        <v>38</v>
      </c>
    </row>
    <row r="21" spans="1:5" ht="12.75">
      <c r="A21" s="38"/>
      <c r="B21" s="38"/>
      <c r="C21" s="46">
        <v>4128</v>
      </c>
      <c r="D21" s="41" t="s">
        <v>70</v>
      </c>
      <c r="E21" s="63">
        <v>42</v>
      </c>
    </row>
    <row r="22" spans="1:5" ht="12.75">
      <c r="A22" s="38"/>
      <c r="B22" s="38"/>
      <c r="C22" s="46">
        <v>4129</v>
      </c>
      <c r="D22" s="41" t="s">
        <v>70</v>
      </c>
      <c r="E22" s="63">
        <v>8</v>
      </c>
    </row>
    <row r="23" spans="1:5" ht="12.75">
      <c r="A23" s="38"/>
      <c r="B23" s="38"/>
      <c r="C23" s="46">
        <v>4178</v>
      </c>
      <c r="D23" s="41" t="s">
        <v>75</v>
      </c>
      <c r="E23" s="63">
        <v>4675</v>
      </c>
    </row>
    <row r="24" spans="1:5" ht="12.75">
      <c r="A24" s="38"/>
      <c r="B24" s="38"/>
      <c r="C24" s="46">
        <v>4179</v>
      </c>
      <c r="D24" s="41" t="s">
        <v>75</v>
      </c>
      <c r="E24" s="63">
        <v>825</v>
      </c>
    </row>
    <row r="25" spans="1:5" ht="12.75">
      <c r="A25" s="38"/>
      <c r="B25" s="38"/>
      <c r="C25" s="46">
        <v>4210</v>
      </c>
      <c r="D25" s="41" t="s">
        <v>55</v>
      </c>
      <c r="E25" s="63">
        <v>8080</v>
      </c>
    </row>
    <row r="26" spans="1:5" ht="12.75">
      <c r="A26" s="38"/>
      <c r="B26" s="38"/>
      <c r="C26" s="46">
        <v>4218</v>
      </c>
      <c r="D26" s="41" t="s">
        <v>55</v>
      </c>
      <c r="E26" s="63">
        <v>8722</v>
      </c>
    </row>
    <row r="27" spans="1:5" ht="12.75">
      <c r="A27" s="38"/>
      <c r="B27" s="38"/>
      <c r="C27" s="46">
        <v>4219</v>
      </c>
      <c r="D27" s="41" t="s">
        <v>55</v>
      </c>
      <c r="E27" s="63">
        <v>1598</v>
      </c>
    </row>
    <row r="28" spans="1:5" ht="12.75">
      <c r="A28" s="38"/>
      <c r="B28" s="38"/>
      <c r="C28" s="46">
        <v>4308</v>
      </c>
      <c r="D28" s="41" t="s">
        <v>53</v>
      </c>
      <c r="E28" s="63">
        <v>8245</v>
      </c>
    </row>
    <row r="29" spans="1:5" ht="12.75">
      <c r="A29" s="38"/>
      <c r="B29" s="38"/>
      <c r="C29" s="46">
        <v>4309</v>
      </c>
      <c r="D29" s="41" t="s">
        <v>53</v>
      </c>
      <c r="E29" s="63">
        <v>1455</v>
      </c>
    </row>
    <row r="30" spans="1:5" ht="12.75">
      <c r="A30" s="38"/>
      <c r="B30" s="38"/>
      <c r="C30" s="46">
        <v>4748</v>
      </c>
      <c r="D30" s="41" t="s">
        <v>235</v>
      </c>
      <c r="E30" s="63">
        <v>170</v>
      </c>
    </row>
    <row r="31" spans="1:5" ht="12.75">
      <c r="A31" s="38"/>
      <c r="B31" s="38"/>
      <c r="C31" s="44"/>
      <c r="D31" s="41" t="s">
        <v>183</v>
      </c>
      <c r="E31" s="64"/>
    </row>
    <row r="32" spans="1:5" ht="12.75">
      <c r="A32" s="38"/>
      <c r="B32" s="38"/>
      <c r="C32" s="46">
        <v>4749</v>
      </c>
      <c r="D32" s="41" t="s">
        <v>235</v>
      </c>
      <c r="E32" s="63">
        <v>30</v>
      </c>
    </row>
    <row r="33" spans="1:5" ht="12.75">
      <c r="A33" s="38"/>
      <c r="B33" s="38"/>
      <c r="C33" s="44"/>
      <c r="D33" s="41" t="s">
        <v>183</v>
      </c>
      <c r="E33" s="64"/>
    </row>
    <row r="34" spans="1:5" ht="69.75" customHeight="1">
      <c r="A34" s="173" t="s">
        <v>292</v>
      </c>
      <c r="B34" s="176"/>
      <c r="C34" s="176"/>
      <c r="D34" s="176"/>
      <c r="E34" s="177"/>
    </row>
    <row r="35" spans="1:5" ht="12.75">
      <c r="A35" s="44"/>
      <c r="B35" s="44"/>
      <c r="C35" s="44"/>
      <c r="D35" s="45" t="s">
        <v>129</v>
      </c>
      <c r="E35" s="62">
        <f>SUM(E2,E8,E17)</f>
        <v>7075977</v>
      </c>
    </row>
  </sheetData>
  <sheetProtection/>
  <mergeCells count="4">
    <mergeCell ref="A7:E7"/>
    <mergeCell ref="A16:E16"/>
    <mergeCell ref="A34:E34"/>
    <mergeCell ref="A12:E12"/>
  </mergeCells>
  <printOptions/>
  <pageMargins left="0.7086614173228347" right="0.5511811023622047" top="1.299212598425197" bottom="0.9448818897637796" header="0.3937007874015748" footer="0.5118110236220472"/>
  <pageSetup firstPageNumber="34" useFirstPageNumber="1" horizontalDpi="600" verticalDpi="600" orientation="portrait" paperSize="9" r:id="rId1"/>
  <headerFooter>
    <oddHeader>&amp;LBUDŻET GMINY PACZKÓW NA 2010R.&amp;RZał. nr 13
Wydatki na programy realizowane 
ze środków pochodzących z
 budżetu Unii Europejskiej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2"/>
  <sheetViews>
    <sheetView showGridLines="0" zoomScalePageLayoutView="0" workbookViewId="0" topLeftCell="A401">
      <selection activeCell="E401" sqref="E401"/>
    </sheetView>
  </sheetViews>
  <sheetFormatPr defaultColWidth="8.00390625" defaultRowHeight="12.75"/>
  <cols>
    <col min="1" max="1" width="5.140625" style="5" bestFit="1" customWidth="1"/>
    <col min="2" max="2" width="7.7109375" style="5" bestFit="1" customWidth="1"/>
    <col min="3" max="3" width="4.421875" style="5" bestFit="1" customWidth="1"/>
    <col min="4" max="4" width="61.57421875" style="1" bestFit="1" customWidth="1"/>
    <col min="5" max="6" width="14.28125" style="1" bestFit="1" customWidth="1"/>
    <col min="7" max="7" width="13.28125" style="1" bestFit="1" customWidth="1"/>
    <col min="8" max="16384" width="8.00390625" style="1" customWidth="1"/>
  </cols>
  <sheetData>
    <row r="1" spans="1:7" ht="12.75">
      <c r="A1" s="112" t="s">
        <v>1</v>
      </c>
      <c r="B1" s="112" t="s">
        <v>2</v>
      </c>
      <c r="C1" s="112" t="s">
        <v>168</v>
      </c>
      <c r="D1" s="112" t="s">
        <v>3</v>
      </c>
      <c r="E1" s="113" t="s">
        <v>139</v>
      </c>
      <c r="F1" s="115" t="s">
        <v>120</v>
      </c>
      <c r="G1" s="116"/>
    </row>
    <row r="2" spans="1:7" ht="25.5">
      <c r="A2" s="112"/>
      <c r="B2" s="112"/>
      <c r="C2" s="112"/>
      <c r="D2" s="112"/>
      <c r="E2" s="114"/>
      <c r="F2" s="79" t="s">
        <v>230</v>
      </c>
      <c r="G2" s="79" t="s">
        <v>231</v>
      </c>
    </row>
    <row r="3" spans="1:7" ht="12.75">
      <c r="A3" s="37">
        <v>10</v>
      </c>
      <c r="B3" s="38"/>
      <c r="C3" s="38"/>
      <c r="D3" s="39" t="s">
        <v>4</v>
      </c>
      <c r="E3" s="62">
        <v>20900</v>
      </c>
      <c r="F3" s="62">
        <v>20900</v>
      </c>
      <c r="G3" s="62">
        <v>0</v>
      </c>
    </row>
    <row r="4" spans="1:7" ht="12.75">
      <c r="A4" s="38"/>
      <c r="B4" s="40">
        <v>1009</v>
      </c>
      <c r="C4" s="38"/>
      <c r="D4" s="41" t="s">
        <v>52</v>
      </c>
      <c r="E4" s="63">
        <v>5000</v>
      </c>
      <c r="F4" s="63">
        <v>5000</v>
      </c>
      <c r="G4" s="63">
        <v>0</v>
      </c>
    </row>
    <row r="5" spans="1:7" ht="12.75">
      <c r="A5" s="38"/>
      <c r="B5" s="38"/>
      <c r="C5" s="46">
        <v>4300</v>
      </c>
      <c r="D5" s="41" t="s">
        <v>53</v>
      </c>
      <c r="E5" s="63">
        <v>5000</v>
      </c>
      <c r="F5" s="63">
        <v>5000</v>
      </c>
      <c r="G5" s="63">
        <v>0</v>
      </c>
    </row>
    <row r="6" spans="1:7" ht="12.75">
      <c r="A6" s="38"/>
      <c r="B6" s="40">
        <v>1030</v>
      </c>
      <c r="C6" s="38"/>
      <c r="D6" s="41" t="s">
        <v>54</v>
      </c>
      <c r="E6" s="63">
        <v>15000</v>
      </c>
      <c r="F6" s="63">
        <v>15000</v>
      </c>
      <c r="G6" s="63">
        <v>0</v>
      </c>
    </row>
    <row r="7" spans="1:7" ht="12.75">
      <c r="A7" s="38"/>
      <c r="B7" s="38"/>
      <c r="C7" s="46">
        <v>2850</v>
      </c>
      <c r="D7" s="41" t="s">
        <v>232</v>
      </c>
      <c r="E7" s="63">
        <v>15000</v>
      </c>
      <c r="F7" s="63">
        <v>15000</v>
      </c>
      <c r="G7" s="63">
        <v>0</v>
      </c>
    </row>
    <row r="8" spans="1:7" ht="12.75">
      <c r="A8" s="38"/>
      <c r="B8" s="38"/>
      <c r="C8" s="38"/>
      <c r="D8" s="41" t="s">
        <v>233</v>
      </c>
      <c r="E8" s="64"/>
      <c r="F8" s="64"/>
      <c r="G8" s="64"/>
    </row>
    <row r="9" spans="1:7" ht="12.75">
      <c r="A9" s="38"/>
      <c r="B9" s="40">
        <v>1095</v>
      </c>
      <c r="C9" s="38"/>
      <c r="D9" s="41" t="s">
        <v>5</v>
      </c>
      <c r="E9" s="63">
        <v>900</v>
      </c>
      <c r="F9" s="63">
        <v>900</v>
      </c>
      <c r="G9" s="63">
        <v>0</v>
      </c>
    </row>
    <row r="10" spans="1:7" ht="12.75">
      <c r="A10" s="38"/>
      <c r="B10" s="38"/>
      <c r="C10" s="46">
        <v>4210</v>
      </c>
      <c r="D10" s="41" t="s">
        <v>55</v>
      </c>
      <c r="E10" s="63">
        <v>900</v>
      </c>
      <c r="F10" s="63">
        <v>900</v>
      </c>
      <c r="G10" s="63">
        <v>0</v>
      </c>
    </row>
    <row r="11" spans="1:7" ht="12.75">
      <c r="A11" s="42">
        <v>400</v>
      </c>
      <c r="B11" s="38"/>
      <c r="C11" s="38"/>
      <c r="D11" s="39" t="s">
        <v>56</v>
      </c>
      <c r="E11" s="62">
        <v>158600</v>
      </c>
      <c r="F11" s="62">
        <v>0</v>
      </c>
      <c r="G11" s="62">
        <v>158600</v>
      </c>
    </row>
    <row r="12" spans="1:7" ht="12.75">
      <c r="A12" s="38"/>
      <c r="B12" s="43">
        <v>40002</v>
      </c>
      <c r="C12" s="38"/>
      <c r="D12" s="41" t="s">
        <v>57</v>
      </c>
      <c r="E12" s="63">
        <v>158600</v>
      </c>
      <c r="F12" s="63">
        <v>0</v>
      </c>
      <c r="G12" s="63">
        <v>158600</v>
      </c>
    </row>
    <row r="13" spans="1:7" ht="12.75">
      <c r="A13" s="38"/>
      <c r="B13" s="38"/>
      <c r="C13" s="46">
        <v>6050</v>
      </c>
      <c r="D13" s="41" t="s">
        <v>58</v>
      </c>
      <c r="E13" s="63">
        <v>158600</v>
      </c>
      <c r="F13" s="63">
        <v>0</v>
      </c>
      <c r="G13" s="63">
        <v>158600</v>
      </c>
    </row>
    <row r="14" spans="1:7" ht="12.75">
      <c r="A14" s="42">
        <v>600</v>
      </c>
      <c r="B14" s="38"/>
      <c r="C14" s="38"/>
      <c r="D14" s="39" t="s">
        <v>6</v>
      </c>
      <c r="E14" s="62">
        <v>470000</v>
      </c>
      <c r="F14" s="62">
        <f>SUM(F15)</f>
        <v>138000</v>
      </c>
      <c r="G14" s="62">
        <f>SUM(G15)</f>
        <v>332000</v>
      </c>
    </row>
    <row r="15" spans="1:7" ht="12.75">
      <c r="A15" s="38"/>
      <c r="B15" s="43">
        <v>60016</v>
      </c>
      <c r="C15" s="38"/>
      <c r="D15" s="41" t="s">
        <v>7</v>
      </c>
      <c r="E15" s="63">
        <v>470000</v>
      </c>
      <c r="F15" s="63">
        <f>SUM(F16:F19)</f>
        <v>138000</v>
      </c>
      <c r="G15" s="63">
        <f>SUM(G16:G19)</f>
        <v>332000</v>
      </c>
    </row>
    <row r="16" spans="1:7" ht="12.75">
      <c r="A16" s="38"/>
      <c r="B16" s="38"/>
      <c r="C16" s="46">
        <v>4210</v>
      </c>
      <c r="D16" s="41" t="s">
        <v>55</v>
      </c>
      <c r="E16" s="63">
        <v>24000</v>
      </c>
      <c r="F16" s="63">
        <v>24000</v>
      </c>
      <c r="G16" s="63">
        <v>0</v>
      </c>
    </row>
    <row r="17" spans="1:7" ht="12.75">
      <c r="A17" s="38"/>
      <c r="B17" s="38"/>
      <c r="C17" s="46">
        <v>4270</v>
      </c>
      <c r="D17" s="41" t="s">
        <v>59</v>
      </c>
      <c r="E17" s="63">
        <v>40000</v>
      </c>
      <c r="F17" s="63">
        <v>40000</v>
      </c>
      <c r="G17" s="63">
        <v>0</v>
      </c>
    </row>
    <row r="18" spans="1:7" ht="12.75">
      <c r="A18" s="38"/>
      <c r="B18" s="38"/>
      <c r="C18" s="46">
        <v>4300</v>
      </c>
      <c r="D18" s="41" t="s">
        <v>53</v>
      </c>
      <c r="E18" s="63">
        <v>74000</v>
      </c>
      <c r="F18" s="63">
        <v>74000</v>
      </c>
      <c r="G18" s="63">
        <v>0</v>
      </c>
    </row>
    <row r="19" spans="1:7" ht="12.75">
      <c r="A19" s="38"/>
      <c r="B19" s="38"/>
      <c r="C19" s="46">
        <v>6050</v>
      </c>
      <c r="D19" s="41" t="s">
        <v>58</v>
      </c>
      <c r="E19" s="63">
        <v>332000</v>
      </c>
      <c r="F19" s="63">
        <v>0</v>
      </c>
      <c r="G19" s="63">
        <v>332000</v>
      </c>
    </row>
    <row r="20" spans="1:7" ht="12.75">
      <c r="A20" s="42">
        <v>700</v>
      </c>
      <c r="B20" s="38"/>
      <c r="C20" s="38"/>
      <c r="D20" s="39" t="s">
        <v>8</v>
      </c>
      <c r="E20" s="62">
        <v>1190355</v>
      </c>
      <c r="F20" s="62">
        <f>SUM(F21)</f>
        <v>1178355</v>
      </c>
      <c r="G20" s="62">
        <f>SUM(G21)</f>
        <v>12000</v>
      </c>
    </row>
    <row r="21" spans="1:7" ht="12.75">
      <c r="A21" s="38"/>
      <c r="B21" s="43">
        <v>70005</v>
      </c>
      <c r="C21" s="38"/>
      <c r="D21" s="41" t="s">
        <v>9</v>
      </c>
      <c r="E21" s="63">
        <v>1190355</v>
      </c>
      <c r="F21" s="63">
        <f>SUM(F22:F29)</f>
        <v>1178355</v>
      </c>
      <c r="G21" s="63">
        <f>SUM(G22:G29)</f>
        <v>12000</v>
      </c>
    </row>
    <row r="22" spans="1:7" ht="12.75">
      <c r="A22" s="38"/>
      <c r="B22" s="38"/>
      <c r="C22" s="46">
        <v>3020</v>
      </c>
      <c r="D22" s="41" t="s">
        <v>146</v>
      </c>
      <c r="E22" s="63">
        <v>3000</v>
      </c>
      <c r="F22" s="63">
        <v>3000</v>
      </c>
      <c r="G22" s="63">
        <v>0</v>
      </c>
    </row>
    <row r="23" spans="1:7" ht="12.75">
      <c r="A23" s="38"/>
      <c r="B23" s="38"/>
      <c r="C23" s="46">
        <v>4260</v>
      </c>
      <c r="D23" s="41" t="s">
        <v>60</v>
      </c>
      <c r="E23" s="63">
        <v>40000</v>
      </c>
      <c r="F23" s="63">
        <v>40000</v>
      </c>
      <c r="G23" s="63">
        <v>0</v>
      </c>
    </row>
    <row r="24" spans="1:7" ht="12.75">
      <c r="A24" s="38"/>
      <c r="B24" s="38"/>
      <c r="C24" s="46">
        <v>4270</v>
      </c>
      <c r="D24" s="41" t="s">
        <v>59</v>
      </c>
      <c r="E24" s="63">
        <v>450000</v>
      </c>
      <c r="F24" s="63">
        <v>450000</v>
      </c>
      <c r="G24" s="63">
        <v>0</v>
      </c>
    </row>
    <row r="25" spans="1:7" ht="12.75">
      <c r="A25" s="38"/>
      <c r="B25" s="38"/>
      <c r="C25" s="46">
        <v>4300</v>
      </c>
      <c r="D25" s="41" t="s">
        <v>53</v>
      </c>
      <c r="E25" s="63">
        <v>101750</v>
      </c>
      <c r="F25" s="63">
        <v>101750</v>
      </c>
      <c r="G25" s="63">
        <v>0</v>
      </c>
    </row>
    <row r="26" spans="1:7" ht="12.75">
      <c r="A26" s="38"/>
      <c r="B26" s="38"/>
      <c r="C26" s="46">
        <v>4400</v>
      </c>
      <c r="D26" s="41" t="s">
        <v>234</v>
      </c>
      <c r="E26" s="63">
        <v>568605</v>
      </c>
      <c r="F26" s="63">
        <v>568605</v>
      </c>
      <c r="G26" s="63">
        <v>0</v>
      </c>
    </row>
    <row r="27" spans="1:7" ht="12.75">
      <c r="A27" s="38"/>
      <c r="B27" s="38"/>
      <c r="C27" s="38"/>
      <c r="D27" s="41" t="s">
        <v>182</v>
      </c>
      <c r="E27" s="64"/>
      <c r="F27" s="64"/>
      <c r="G27" s="64"/>
    </row>
    <row r="28" spans="1:7" ht="12.75">
      <c r="A28" s="38"/>
      <c r="B28" s="38"/>
      <c r="C28" s="46">
        <v>4520</v>
      </c>
      <c r="D28" s="41" t="s">
        <v>63</v>
      </c>
      <c r="E28" s="63">
        <v>15000</v>
      </c>
      <c r="F28" s="63">
        <v>15000</v>
      </c>
      <c r="G28" s="63">
        <v>0</v>
      </c>
    </row>
    <row r="29" spans="1:7" ht="12.75">
      <c r="A29" s="38"/>
      <c r="B29" s="38"/>
      <c r="C29" s="46">
        <v>6050</v>
      </c>
      <c r="D29" s="41" t="s">
        <v>58</v>
      </c>
      <c r="E29" s="63">
        <v>12000</v>
      </c>
      <c r="F29" s="63">
        <v>0</v>
      </c>
      <c r="G29" s="63">
        <v>12000</v>
      </c>
    </row>
    <row r="30" spans="1:7" ht="12.75">
      <c r="A30" s="42">
        <v>710</v>
      </c>
      <c r="B30" s="38"/>
      <c r="C30" s="38"/>
      <c r="D30" s="39" t="s">
        <v>64</v>
      </c>
      <c r="E30" s="62">
        <v>65000</v>
      </c>
      <c r="F30" s="62">
        <f>SUM(F31,F33,F35)</f>
        <v>30000</v>
      </c>
      <c r="G30" s="62">
        <f>SUM(G31,G33,G35)</f>
        <v>35000</v>
      </c>
    </row>
    <row r="31" spans="1:7" ht="12.75">
      <c r="A31" s="38"/>
      <c r="B31" s="43">
        <v>71004</v>
      </c>
      <c r="C31" s="38"/>
      <c r="D31" s="41" t="s">
        <v>65</v>
      </c>
      <c r="E31" s="63">
        <v>15000</v>
      </c>
      <c r="F31" s="63">
        <v>15000</v>
      </c>
      <c r="G31" s="63">
        <v>0</v>
      </c>
    </row>
    <row r="32" spans="1:7" ht="12.75">
      <c r="A32" s="38"/>
      <c r="B32" s="38"/>
      <c r="C32" s="46">
        <v>4300</v>
      </c>
      <c r="D32" s="41" t="s">
        <v>53</v>
      </c>
      <c r="E32" s="63">
        <v>15000</v>
      </c>
      <c r="F32" s="63">
        <v>15000</v>
      </c>
      <c r="G32" s="63">
        <v>0</v>
      </c>
    </row>
    <row r="33" spans="1:7" ht="12.75">
      <c r="A33" s="38"/>
      <c r="B33" s="43">
        <v>71013</v>
      </c>
      <c r="C33" s="38"/>
      <c r="D33" s="41" t="s">
        <v>66</v>
      </c>
      <c r="E33" s="63">
        <v>15000</v>
      </c>
      <c r="F33" s="63">
        <v>15000</v>
      </c>
      <c r="G33" s="63">
        <v>0</v>
      </c>
    </row>
    <row r="34" spans="1:7" ht="12.75">
      <c r="A34" s="38"/>
      <c r="B34" s="38"/>
      <c r="C34" s="46">
        <v>4300</v>
      </c>
      <c r="D34" s="41" t="s">
        <v>53</v>
      </c>
      <c r="E34" s="63">
        <v>15000</v>
      </c>
      <c r="F34" s="63">
        <v>15000</v>
      </c>
      <c r="G34" s="63">
        <v>0</v>
      </c>
    </row>
    <row r="35" spans="1:7" ht="12.75">
      <c r="A35" s="38"/>
      <c r="B35" s="43">
        <v>71035</v>
      </c>
      <c r="C35" s="38"/>
      <c r="D35" s="41" t="s">
        <v>67</v>
      </c>
      <c r="E35" s="63">
        <v>35000</v>
      </c>
      <c r="F35" s="63">
        <v>0</v>
      </c>
      <c r="G35" s="63">
        <v>35000</v>
      </c>
    </row>
    <row r="36" spans="1:7" ht="12.75">
      <c r="A36" s="38"/>
      <c r="B36" s="38"/>
      <c r="C36" s="46">
        <v>6050</v>
      </c>
      <c r="D36" s="41" t="s">
        <v>58</v>
      </c>
      <c r="E36" s="63">
        <v>35000</v>
      </c>
      <c r="F36" s="63">
        <v>0</v>
      </c>
      <c r="G36" s="63">
        <v>35000</v>
      </c>
    </row>
    <row r="37" spans="1:7" ht="12.75">
      <c r="A37" s="42">
        <v>750</v>
      </c>
      <c r="B37" s="38"/>
      <c r="C37" s="38"/>
      <c r="D37" s="39" t="s">
        <v>10</v>
      </c>
      <c r="E37" s="62">
        <v>3456034</v>
      </c>
      <c r="F37" s="62">
        <v>3456034</v>
      </c>
      <c r="G37" s="62">
        <v>0</v>
      </c>
    </row>
    <row r="38" spans="1:7" ht="12.75">
      <c r="A38" s="38"/>
      <c r="B38" s="43">
        <v>75011</v>
      </c>
      <c r="C38" s="38"/>
      <c r="D38" s="41" t="s">
        <v>11</v>
      </c>
      <c r="E38" s="63">
        <v>101850</v>
      </c>
      <c r="F38" s="63">
        <v>101850</v>
      </c>
      <c r="G38" s="63">
        <v>0</v>
      </c>
    </row>
    <row r="39" spans="1:7" ht="12.75">
      <c r="A39" s="38"/>
      <c r="B39" s="38"/>
      <c r="C39" s="46">
        <v>4010</v>
      </c>
      <c r="D39" s="41" t="s">
        <v>68</v>
      </c>
      <c r="E39" s="63">
        <v>86580</v>
      </c>
      <c r="F39" s="63">
        <v>86580</v>
      </c>
      <c r="G39" s="63">
        <v>0</v>
      </c>
    </row>
    <row r="40" spans="1:7" ht="12.75">
      <c r="A40" s="38"/>
      <c r="B40" s="38"/>
      <c r="C40" s="46">
        <v>4110</v>
      </c>
      <c r="D40" s="41" t="s">
        <v>69</v>
      </c>
      <c r="E40" s="63">
        <v>13150</v>
      </c>
      <c r="F40" s="63">
        <v>13150</v>
      </c>
      <c r="G40" s="63">
        <v>0</v>
      </c>
    </row>
    <row r="41" spans="1:7" ht="12.75">
      <c r="A41" s="38"/>
      <c r="B41" s="38"/>
      <c r="C41" s="46">
        <v>4120</v>
      </c>
      <c r="D41" s="41" t="s">
        <v>70</v>
      </c>
      <c r="E41" s="63">
        <v>2120</v>
      </c>
      <c r="F41" s="63">
        <v>2120</v>
      </c>
      <c r="G41" s="63">
        <v>0</v>
      </c>
    </row>
    <row r="42" spans="1:7" ht="12.75">
      <c r="A42" s="38"/>
      <c r="B42" s="43">
        <v>75022</v>
      </c>
      <c r="C42" s="38"/>
      <c r="D42" s="41" t="s">
        <v>71</v>
      </c>
      <c r="E42" s="63">
        <v>127737</v>
      </c>
      <c r="F42" s="63">
        <v>127737</v>
      </c>
      <c r="G42" s="63">
        <v>0</v>
      </c>
    </row>
    <row r="43" spans="1:7" ht="12.75">
      <c r="A43" s="38"/>
      <c r="B43" s="38"/>
      <c r="C43" s="46">
        <v>3030</v>
      </c>
      <c r="D43" s="41" t="s">
        <v>145</v>
      </c>
      <c r="E43" s="63">
        <v>118217</v>
      </c>
      <c r="F43" s="63">
        <v>118217</v>
      </c>
      <c r="G43" s="63">
        <v>0</v>
      </c>
    </row>
    <row r="44" spans="1:7" ht="12.75">
      <c r="A44" s="38"/>
      <c r="B44" s="38"/>
      <c r="C44" s="46">
        <v>4210</v>
      </c>
      <c r="D44" s="41" t="s">
        <v>55</v>
      </c>
      <c r="E44" s="63">
        <v>2020</v>
      </c>
      <c r="F44" s="63">
        <v>2020</v>
      </c>
      <c r="G44" s="63">
        <v>0</v>
      </c>
    </row>
    <row r="45" spans="1:7" ht="12.75">
      <c r="A45" s="38"/>
      <c r="B45" s="38"/>
      <c r="C45" s="46">
        <v>4220</v>
      </c>
      <c r="D45" s="41" t="s">
        <v>87</v>
      </c>
      <c r="E45" s="63">
        <v>1500</v>
      </c>
      <c r="F45" s="63">
        <v>1500</v>
      </c>
      <c r="G45" s="63">
        <v>0</v>
      </c>
    </row>
    <row r="46" spans="1:7" ht="12.75">
      <c r="A46" s="38"/>
      <c r="B46" s="38"/>
      <c r="C46" s="46">
        <v>4300</v>
      </c>
      <c r="D46" s="41" t="s">
        <v>53</v>
      </c>
      <c r="E46" s="63">
        <v>6000</v>
      </c>
      <c r="F46" s="63">
        <v>6000</v>
      </c>
      <c r="G46" s="63">
        <v>0</v>
      </c>
    </row>
    <row r="47" spans="1:7" ht="12.75">
      <c r="A47" s="38"/>
      <c r="B47" s="43">
        <v>75023</v>
      </c>
      <c r="C47" s="38"/>
      <c r="D47" s="41" t="s">
        <v>72</v>
      </c>
      <c r="E47" s="63">
        <v>3031469</v>
      </c>
      <c r="F47" s="63">
        <v>3031469</v>
      </c>
      <c r="G47" s="63">
        <v>0</v>
      </c>
    </row>
    <row r="48" spans="1:7" ht="12.75">
      <c r="A48" s="38"/>
      <c r="B48" s="38"/>
      <c r="C48" s="46">
        <v>3020</v>
      </c>
      <c r="D48" s="41" t="s">
        <v>146</v>
      </c>
      <c r="E48" s="63">
        <v>40000</v>
      </c>
      <c r="F48" s="63">
        <v>40000</v>
      </c>
      <c r="G48" s="63">
        <v>0</v>
      </c>
    </row>
    <row r="49" spans="1:7" ht="12.75">
      <c r="A49" s="38"/>
      <c r="B49" s="38"/>
      <c r="C49" s="46">
        <v>4010</v>
      </c>
      <c r="D49" s="41" t="s">
        <v>68</v>
      </c>
      <c r="E49" s="63">
        <v>1749236</v>
      </c>
      <c r="F49" s="63">
        <v>1749236</v>
      </c>
      <c r="G49" s="63">
        <v>0</v>
      </c>
    </row>
    <row r="50" spans="1:7" ht="12.75">
      <c r="A50" s="38"/>
      <c r="B50" s="38"/>
      <c r="C50" s="46">
        <v>4040</v>
      </c>
      <c r="D50" s="41" t="s">
        <v>73</v>
      </c>
      <c r="E50" s="63">
        <v>139000</v>
      </c>
      <c r="F50" s="63">
        <v>139000</v>
      </c>
      <c r="G50" s="63">
        <v>0</v>
      </c>
    </row>
    <row r="51" spans="1:7" ht="12.75">
      <c r="A51" s="38"/>
      <c r="B51" s="38"/>
      <c r="C51" s="46">
        <v>4110</v>
      </c>
      <c r="D51" s="41" t="s">
        <v>69</v>
      </c>
      <c r="E51" s="63">
        <v>291352</v>
      </c>
      <c r="F51" s="63">
        <v>291352</v>
      </c>
      <c r="G51" s="63">
        <v>0</v>
      </c>
    </row>
    <row r="52" spans="1:7" ht="12.75">
      <c r="A52" s="38"/>
      <c r="B52" s="38"/>
      <c r="C52" s="46">
        <v>4120</v>
      </c>
      <c r="D52" s="41" t="s">
        <v>70</v>
      </c>
      <c r="E52" s="63">
        <v>66261</v>
      </c>
      <c r="F52" s="63">
        <v>66261</v>
      </c>
      <c r="G52" s="63">
        <v>0</v>
      </c>
    </row>
    <row r="53" spans="1:7" ht="12.75">
      <c r="A53" s="38"/>
      <c r="B53" s="38"/>
      <c r="C53" s="46">
        <v>4140</v>
      </c>
      <c r="D53" s="41" t="s">
        <v>74</v>
      </c>
      <c r="E53" s="63">
        <v>50000</v>
      </c>
      <c r="F53" s="63">
        <v>50000</v>
      </c>
      <c r="G53" s="63">
        <v>0</v>
      </c>
    </row>
    <row r="54" spans="1:7" ht="12.75">
      <c r="A54" s="38"/>
      <c r="B54" s="38"/>
      <c r="C54" s="46">
        <v>4170</v>
      </c>
      <c r="D54" s="41" t="s">
        <v>75</v>
      </c>
      <c r="E54" s="63">
        <v>50000</v>
      </c>
      <c r="F54" s="63">
        <v>50000</v>
      </c>
      <c r="G54" s="63">
        <v>0</v>
      </c>
    </row>
    <row r="55" spans="1:7" ht="12.75">
      <c r="A55" s="38"/>
      <c r="B55" s="38"/>
      <c r="C55" s="46">
        <v>4210</v>
      </c>
      <c r="D55" s="41" t="s">
        <v>55</v>
      </c>
      <c r="E55" s="63">
        <v>150000</v>
      </c>
      <c r="F55" s="63">
        <v>150000</v>
      </c>
      <c r="G55" s="63">
        <v>0</v>
      </c>
    </row>
    <row r="56" spans="1:7" ht="12.75">
      <c r="A56" s="38"/>
      <c r="B56" s="38"/>
      <c r="C56" s="46">
        <v>4260</v>
      </c>
      <c r="D56" s="41" t="s">
        <v>60</v>
      </c>
      <c r="E56" s="63">
        <v>92000</v>
      </c>
      <c r="F56" s="63">
        <v>92000</v>
      </c>
      <c r="G56" s="63">
        <v>0</v>
      </c>
    </row>
    <row r="57" spans="1:7" ht="12.75">
      <c r="A57" s="38"/>
      <c r="B57" s="38"/>
      <c r="C57" s="46">
        <v>4270</v>
      </c>
      <c r="D57" s="41" t="s">
        <v>59</v>
      </c>
      <c r="E57" s="63">
        <v>10000</v>
      </c>
      <c r="F57" s="63">
        <v>10000</v>
      </c>
      <c r="G57" s="63">
        <v>0</v>
      </c>
    </row>
    <row r="58" spans="1:7" ht="12.75">
      <c r="A58" s="38"/>
      <c r="B58" s="38"/>
      <c r="C58" s="46">
        <v>4280</v>
      </c>
      <c r="D58" s="41" t="s">
        <v>76</v>
      </c>
      <c r="E58" s="63">
        <v>5000</v>
      </c>
      <c r="F58" s="63">
        <v>5000</v>
      </c>
      <c r="G58" s="63">
        <v>0</v>
      </c>
    </row>
    <row r="59" spans="1:7" ht="12.75">
      <c r="A59" s="38"/>
      <c r="B59" s="38"/>
      <c r="C59" s="46">
        <v>4300</v>
      </c>
      <c r="D59" s="41" t="s">
        <v>53</v>
      </c>
      <c r="E59" s="63">
        <v>175000</v>
      </c>
      <c r="F59" s="63">
        <v>175000</v>
      </c>
      <c r="G59" s="63">
        <v>0</v>
      </c>
    </row>
    <row r="60" spans="1:7" ht="12.75">
      <c r="A60" s="38"/>
      <c r="B60" s="38"/>
      <c r="C60" s="46">
        <v>4350</v>
      </c>
      <c r="D60" s="41" t="s">
        <v>144</v>
      </c>
      <c r="E60" s="63">
        <v>7500</v>
      </c>
      <c r="F60" s="63">
        <v>7500</v>
      </c>
      <c r="G60" s="63">
        <v>0</v>
      </c>
    </row>
    <row r="61" spans="1:7" ht="12.75">
      <c r="A61" s="38"/>
      <c r="B61" s="38"/>
      <c r="C61" s="46">
        <v>4360</v>
      </c>
      <c r="D61" s="41" t="s">
        <v>77</v>
      </c>
      <c r="E61" s="63">
        <v>8200</v>
      </c>
      <c r="F61" s="63">
        <v>8200</v>
      </c>
      <c r="G61" s="63">
        <v>0</v>
      </c>
    </row>
    <row r="62" spans="1:7" ht="12.75">
      <c r="A62" s="38"/>
      <c r="B62" s="38"/>
      <c r="C62" s="46">
        <v>4370</v>
      </c>
      <c r="D62" s="41" t="s">
        <v>143</v>
      </c>
      <c r="E62" s="63">
        <v>20000</v>
      </c>
      <c r="F62" s="63">
        <v>20000</v>
      </c>
      <c r="G62" s="63">
        <v>0</v>
      </c>
    </row>
    <row r="63" spans="1:7" ht="12.75">
      <c r="A63" s="38"/>
      <c r="B63" s="38"/>
      <c r="C63" s="46">
        <v>4400</v>
      </c>
      <c r="D63" s="41" t="s">
        <v>234</v>
      </c>
      <c r="E63" s="63">
        <v>30920</v>
      </c>
      <c r="F63" s="63">
        <v>30920</v>
      </c>
      <c r="G63" s="63">
        <v>0</v>
      </c>
    </row>
    <row r="64" spans="1:7" ht="12.75">
      <c r="A64" s="38"/>
      <c r="B64" s="38"/>
      <c r="C64" s="38"/>
      <c r="D64" s="41" t="s">
        <v>182</v>
      </c>
      <c r="E64" s="64"/>
      <c r="F64" s="64"/>
      <c r="G64" s="64"/>
    </row>
    <row r="65" spans="1:7" ht="12.75">
      <c r="A65" s="38"/>
      <c r="B65" s="38"/>
      <c r="C65" s="46">
        <v>4410</v>
      </c>
      <c r="D65" s="41" t="s">
        <v>61</v>
      </c>
      <c r="E65" s="63">
        <v>35000</v>
      </c>
      <c r="F65" s="63">
        <v>35000</v>
      </c>
      <c r="G65" s="63">
        <v>0</v>
      </c>
    </row>
    <row r="66" spans="1:7" ht="12.75">
      <c r="A66" s="38"/>
      <c r="B66" s="38"/>
      <c r="C66" s="46">
        <v>4420</v>
      </c>
      <c r="D66" s="41" t="s">
        <v>78</v>
      </c>
      <c r="E66" s="63">
        <v>2000</v>
      </c>
      <c r="F66" s="63">
        <v>2000</v>
      </c>
      <c r="G66" s="63">
        <v>0</v>
      </c>
    </row>
    <row r="67" spans="1:7" ht="12.75">
      <c r="A67" s="38"/>
      <c r="B67" s="38"/>
      <c r="C67" s="46">
        <v>4430</v>
      </c>
      <c r="D67" s="41" t="s">
        <v>62</v>
      </c>
      <c r="E67" s="63">
        <v>5000</v>
      </c>
      <c r="F67" s="63">
        <v>5000</v>
      </c>
      <c r="G67" s="63">
        <v>0</v>
      </c>
    </row>
    <row r="68" spans="1:7" ht="12.75">
      <c r="A68" s="38"/>
      <c r="B68" s="38"/>
      <c r="C68" s="46">
        <v>4440</v>
      </c>
      <c r="D68" s="41" t="s">
        <v>79</v>
      </c>
      <c r="E68" s="63">
        <v>65000</v>
      </c>
      <c r="F68" s="63">
        <v>65000</v>
      </c>
      <c r="G68" s="63">
        <v>0</v>
      </c>
    </row>
    <row r="69" spans="1:7" ht="12.75">
      <c r="A69" s="38"/>
      <c r="B69" s="38"/>
      <c r="C69" s="46">
        <v>4700</v>
      </c>
      <c r="D69" s="41" t="s">
        <v>150</v>
      </c>
      <c r="E69" s="63">
        <v>20000</v>
      </c>
      <c r="F69" s="63">
        <v>20000</v>
      </c>
      <c r="G69" s="63">
        <v>0</v>
      </c>
    </row>
    <row r="70" spans="1:7" ht="12.75">
      <c r="A70" s="38"/>
      <c r="B70" s="38"/>
      <c r="C70" s="46">
        <v>4740</v>
      </c>
      <c r="D70" s="41" t="s">
        <v>235</v>
      </c>
      <c r="E70" s="63">
        <v>10000</v>
      </c>
      <c r="F70" s="63">
        <v>10000</v>
      </c>
      <c r="G70" s="63">
        <v>0</v>
      </c>
    </row>
    <row r="71" spans="1:7" ht="12.75">
      <c r="A71" s="38"/>
      <c r="B71" s="38"/>
      <c r="C71" s="38"/>
      <c r="D71" s="41" t="s">
        <v>183</v>
      </c>
      <c r="E71" s="64"/>
      <c r="F71" s="64"/>
      <c r="G71" s="64"/>
    </row>
    <row r="72" spans="1:7" ht="12.75">
      <c r="A72" s="38"/>
      <c r="B72" s="38"/>
      <c r="C72" s="46">
        <v>4750</v>
      </c>
      <c r="D72" s="41" t="s">
        <v>151</v>
      </c>
      <c r="E72" s="63">
        <v>10000</v>
      </c>
      <c r="F72" s="63">
        <v>10000</v>
      </c>
      <c r="G72" s="63">
        <v>0</v>
      </c>
    </row>
    <row r="73" spans="1:7" ht="12.75">
      <c r="A73" s="38"/>
      <c r="B73" s="43">
        <v>75075</v>
      </c>
      <c r="C73" s="38"/>
      <c r="D73" s="41" t="s">
        <v>152</v>
      </c>
      <c r="E73" s="63">
        <v>121900</v>
      </c>
      <c r="F73" s="63">
        <v>121900</v>
      </c>
      <c r="G73" s="63">
        <v>0</v>
      </c>
    </row>
    <row r="74" spans="1:7" ht="12.75">
      <c r="A74" s="38"/>
      <c r="B74" s="38"/>
      <c r="C74" s="46">
        <v>4210</v>
      </c>
      <c r="D74" s="41" t="s">
        <v>55</v>
      </c>
      <c r="E74" s="63">
        <v>26500</v>
      </c>
      <c r="F74" s="63">
        <v>26500</v>
      </c>
      <c r="G74" s="63">
        <v>0</v>
      </c>
    </row>
    <row r="75" spans="1:7" ht="12.75">
      <c r="A75" s="38"/>
      <c r="B75" s="38"/>
      <c r="C75" s="46">
        <v>4260</v>
      </c>
      <c r="D75" s="41" t="s">
        <v>60</v>
      </c>
      <c r="E75" s="63">
        <v>6000</v>
      </c>
      <c r="F75" s="63">
        <v>6000</v>
      </c>
      <c r="G75" s="63">
        <v>0</v>
      </c>
    </row>
    <row r="76" spans="1:7" ht="12.75">
      <c r="A76" s="38"/>
      <c r="B76" s="38"/>
      <c r="C76" s="46">
        <v>4300</v>
      </c>
      <c r="D76" s="41" t="s">
        <v>53</v>
      </c>
      <c r="E76" s="63">
        <v>70000</v>
      </c>
      <c r="F76" s="63">
        <v>70000</v>
      </c>
      <c r="G76" s="63">
        <v>0</v>
      </c>
    </row>
    <row r="77" spans="1:7" ht="12.75">
      <c r="A77" s="38"/>
      <c r="B77" s="38"/>
      <c r="C77" s="46">
        <v>4350</v>
      </c>
      <c r="D77" s="41" t="s">
        <v>144</v>
      </c>
      <c r="E77" s="63">
        <v>1500</v>
      </c>
      <c r="F77" s="63">
        <v>1500</v>
      </c>
      <c r="G77" s="63">
        <v>0</v>
      </c>
    </row>
    <row r="78" spans="1:7" ht="12.75">
      <c r="A78" s="38"/>
      <c r="B78" s="38"/>
      <c r="C78" s="46">
        <v>4370</v>
      </c>
      <c r="D78" s="41" t="s">
        <v>143</v>
      </c>
      <c r="E78" s="63">
        <v>1400</v>
      </c>
      <c r="F78" s="63">
        <v>1400</v>
      </c>
      <c r="G78" s="63">
        <v>0</v>
      </c>
    </row>
    <row r="79" spans="1:7" ht="12.75">
      <c r="A79" s="38"/>
      <c r="B79" s="38"/>
      <c r="C79" s="46">
        <v>4430</v>
      </c>
      <c r="D79" s="41" t="s">
        <v>62</v>
      </c>
      <c r="E79" s="63">
        <v>16500</v>
      </c>
      <c r="F79" s="63">
        <v>16500</v>
      </c>
      <c r="G79" s="63">
        <v>0</v>
      </c>
    </row>
    <row r="80" spans="1:7" ht="12.75">
      <c r="A80" s="38"/>
      <c r="B80" s="43">
        <v>75095</v>
      </c>
      <c r="C80" s="38"/>
      <c r="D80" s="41" t="s">
        <v>5</v>
      </c>
      <c r="E80" s="63">
        <v>73078</v>
      </c>
      <c r="F80" s="63">
        <v>73078</v>
      </c>
      <c r="G80" s="63">
        <v>0</v>
      </c>
    </row>
    <row r="81" spans="1:7" ht="12.75">
      <c r="A81" s="38"/>
      <c r="B81" s="38"/>
      <c r="C81" s="46">
        <v>3030</v>
      </c>
      <c r="D81" s="41" t="s">
        <v>145</v>
      </c>
      <c r="E81" s="63">
        <v>28800</v>
      </c>
      <c r="F81" s="63">
        <v>28800</v>
      </c>
      <c r="G81" s="63">
        <v>0</v>
      </c>
    </row>
    <row r="82" spans="1:7" ht="12.75">
      <c r="A82" s="38"/>
      <c r="B82" s="38"/>
      <c r="C82" s="46">
        <v>4210</v>
      </c>
      <c r="D82" s="41" t="s">
        <v>55</v>
      </c>
      <c r="E82" s="63">
        <v>31028</v>
      </c>
      <c r="F82" s="63">
        <v>31028</v>
      </c>
      <c r="G82" s="63">
        <v>0</v>
      </c>
    </row>
    <row r="83" spans="1:7" ht="12.75">
      <c r="A83" s="38"/>
      <c r="B83" s="38"/>
      <c r="C83" s="46">
        <v>4220</v>
      </c>
      <c r="D83" s="41" t="s">
        <v>87</v>
      </c>
      <c r="E83" s="63">
        <v>2300</v>
      </c>
      <c r="F83" s="63">
        <v>2300</v>
      </c>
      <c r="G83" s="63">
        <v>0</v>
      </c>
    </row>
    <row r="84" spans="1:7" ht="12.75">
      <c r="A84" s="38"/>
      <c r="B84" s="38"/>
      <c r="C84" s="46">
        <v>4260</v>
      </c>
      <c r="D84" s="41" t="s">
        <v>60</v>
      </c>
      <c r="E84" s="63">
        <v>1850</v>
      </c>
      <c r="F84" s="63">
        <v>1850</v>
      </c>
      <c r="G84" s="63">
        <v>0</v>
      </c>
    </row>
    <row r="85" spans="1:7" ht="12.75">
      <c r="A85" s="38"/>
      <c r="B85" s="38"/>
      <c r="C85" s="46">
        <v>4270</v>
      </c>
      <c r="D85" s="41" t="s">
        <v>59</v>
      </c>
      <c r="E85" s="63">
        <v>2500</v>
      </c>
      <c r="F85" s="63">
        <v>2500</v>
      </c>
      <c r="G85" s="63">
        <v>0</v>
      </c>
    </row>
    <row r="86" spans="1:7" ht="12.75">
      <c r="A86" s="38"/>
      <c r="B86" s="38"/>
      <c r="C86" s="46">
        <v>4300</v>
      </c>
      <c r="D86" s="41" t="s">
        <v>53</v>
      </c>
      <c r="E86" s="63">
        <v>6600</v>
      </c>
      <c r="F86" s="63">
        <v>6600</v>
      </c>
      <c r="G86" s="63">
        <v>0</v>
      </c>
    </row>
    <row r="87" spans="1:7" ht="12.75">
      <c r="A87" s="42">
        <v>751</v>
      </c>
      <c r="B87" s="38"/>
      <c r="C87" s="38"/>
      <c r="D87" s="39" t="s">
        <v>207</v>
      </c>
      <c r="E87" s="62">
        <v>2282</v>
      </c>
      <c r="F87" s="62">
        <v>2282</v>
      </c>
      <c r="G87" s="62">
        <v>0</v>
      </c>
    </row>
    <row r="88" spans="1:7" ht="12.75">
      <c r="A88" s="38"/>
      <c r="B88" s="38"/>
      <c r="C88" s="38"/>
      <c r="D88" s="39" t="s">
        <v>208</v>
      </c>
      <c r="E88" s="64"/>
      <c r="F88" s="64"/>
      <c r="G88" s="64"/>
    </row>
    <row r="89" spans="1:7" ht="12.75">
      <c r="A89" s="38"/>
      <c r="B89" s="43">
        <v>75101</v>
      </c>
      <c r="C89" s="38"/>
      <c r="D89" s="41" t="s">
        <v>140</v>
      </c>
      <c r="E89" s="63">
        <v>2282</v>
      </c>
      <c r="F89" s="63">
        <v>2282</v>
      </c>
      <c r="G89" s="63">
        <v>0</v>
      </c>
    </row>
    <row r="90" spans="1:7" ht="12.75">
      <c r="A90" s="38"/>
      <c r="B90" s="38"/>
      <c r="C90" s="46">
        <v>4110</v>
      </c>
      <c r="D90" s="41" t="s">
        <v>69</v>
      </c>
      <c r="E90" s="63">
        <v>220</v>
      </c>
      <c r="F90" s="63">
        <v>220</v>
      </c>
      <c r="G90" s="63">
        <v>0</v>
      </c>
    </row>
    <row r="91" spans="1:7" ht="12.75">
      <c r="A91" s="38"/>
      <c r="B91" s="38"/>
      <c r="C91" s="46">
        <v>4120</v>
      </c>
      <c r="D91" s="41" t="s">
        <v>70</v>
      </c>
      <c r="E91" s="63">
        <v>20</v>
      </c>
      <c r="F91" s="63">
        <v>20</v>
      </c>
      <c r="G91" s="63">
        <v>0</v>
      </c>
    </row>
    <row r="92" spans="1:7" ht="12.75">
      <c r="A92" s="38"/>
      <c r="B92" s="38"/>
      <c r="C92" s="46">
        <v>4170</v>
      </c>
      <c r="D92" s="41" t="s">
        <v>75</v>
      </c>
      <c r="E92" s="63">
        <v>1370</v>
      </c>
      <c r="F92" s="63">
        <v>1370</v>
      </c>
      <c r="G92" s="63">
        <v>0</v>
      </c>
    </row>
    <row r="93" spans="1:7" ht="12.75">
      <c r="A93" s="38"/>
      <c r="B93" s="38"/>
      <c r="C93" s="46">
        <v>4210</v>
      </c>
      <c r="D93" s="41" t="s">
        <v>55</v>
      </c>
      <c r="E93" s="63">
        <v>672</v>
      </c>
      <c r="F93" s="63">
        <v>672</v>
      </c>
      <c r="G93" s="63">
        <v>0</v>
      </c>
    </row>
    <row r="94" spans="1:7" ht="12.75">
      <c r="A94" s="42">
        <v>752</v>
      </c>
      <c r="B94" s="38"/>
      <c r="C94" s="38"/>
      <c r="D94" s="39" t="s">
        <v>157</v>
      </c>
      <c r="E94" s="62">
        <v>500</v>
      </c>
      <c r="F94" s="62">
        <v>500</v>
      </c>
      <c r="G94" s="62">
        <v>0</v>
      </c>
    </row>
    <row r="95" spans="1:7" ht="12.75">
      <c r="A95" s="38"/>
      <c r="B95" s="43">
        <v>75212</v>
      </c>
      <c r="C95" s="38"/>
      <c r="D95" s="41" t="s">
        <v>158</v>
      </c>
      <c r="E95" s="63">
        <v>500</v>
      </c>
      <c r="F95" s="63">
        <v>500</v>
      </c>
      <c r="G95" s="63">
        <v>0</v>
      </c>
    </row>
    <row r="96" spans="1:7" ht="12.75">
      <c r="A96" s="38"/>
      <c r="B96" s="38"/>
      <c r="C96" s="46">
        <v>4700</v>
      </c>
      <c r="D96" s="41" t="s">
        <v>150</v>
      </c>
      <c r="E96" s="63">
        <v>500</v>
      </c>
      <c r="F96" s="63">
        <v>500</v>
      </c>
      <c r="G96" s="63">
        <v>0</v>
      </c>
    </row>
    <row r="97" spans="1:7" ht="12.75">
      <c r="A97" s="42">
        <v>754</v>
      </c>
      <c r="B97" s="38"/>
      <c r="C97" s="38"/>
      <c r="D97" s="39" t="s">
        <v>12</v>
      </c>
      <c r="E97" s="62">
        <v>527470</v>
      </c>
      <c r="F97" s="62">
        <f>SUM(F98,F113,F116)</f>
        <v>472470</v>
      </c>
      <c r="G97" s="62">
        <f>SUM(G98,G113,G116)</f>
        <v>55000</v>
      </c>
    </row>
    <row r="98" spans="1:7" ht="12.75">
      <c r="A98" s="38"/>
      <c r="B98" s="43">
        <v>75412</v>
      </c>
      <c r="C98" s="38"/>
      <c r="D98" s="41" t="s">
        <v>81</v>
      </c>
      <c r="E98" s="63">
        <v>187470</v>
      </c>
      <c r="F98" s="63">
        <f>SUM(F99:F112)</f>
        <v>132470</v>
      </c>
      <c r="G98" s="63">
        <f>SUM(G99:G112)</f>
        <v>55000</v>
      </c>
    </row>
    <row r="99" spans="1:7" ht="12.75">
      <c r="A99" s="38"/>
      <c r="B99" s="38"/>
      <c r="C99" s="46">
        <v>3020</v>
      </c>
      <c r="D99" s="41" t="s">
        <v>146</v>
      </c>
      <c r="E99" s="63">
        <v>11200</v>
      </c>
      <c r="F99" s="63">
        <v>11200</v>
      </c>
      <c r="G99" s="63">
        <v>0</v>
      </c>
    </row>
    <row r="100" spans="1:7" ht="12.75">
      <c r="A100" s="38"/>
      <c r="B100" s="38"/>
      <c r="C100" s="46">
        <v>4110</v>
      </c>
      <c r="D100" s="41" t="s">
        <v>69</v>
      </c>
      <c r="E100" s="63">
        <v>2550</v>
      </c>
      <c r="F100" s="63">
        <v>2550</v>
      </c>
      <c r="G100" s="63">
        <v>0</v>
      </c>
    </row>
    <row r="101" spans="1:7" ht="12.75">
      <c r="A101" s="38"/>
      <c r="B101" s="38"/>
      <c r="C101" s="46">
        <v>4170</v>
      </c>
      <c r="D101" s="41" t="s">
        <v>75</v>
      </c>
      <c r="E101" s="63">
        <v>34000</v>
      </c>
      <c r="F101" s="63">
        <v>34000</v>
      </c>
      <c r="G101" s="63">
        <v>0</v>
      </c>
    </row>
    <row r="102" spans="1:7" ht="12.75">
      <c r="A102" s="38"/>
      <c r="B102" s="38"/>
      <c r="C102" s="46">
        <v>4210</v>
      </c>
      <c r="D102" s="41" t="s">
        <v>55</v>
      </c>
      <c r="E102" s="63">
        <v>58970</v>
      </c>
      <c r="F102" s="63">
        <v>58970</v>
      </c>
      <c r="G102" s="63">
        <v>0</v>
      </c>
    </row>
    <row r="103" spans="1:7" ht="12.75">
      <c r="A103" s="38"/>
      <c r="B103" s="38"/>
      <c r="C103" s="46">
        <v>4220</v>
      </c>
      <c r="D103" s="41" t="s">
        <v>87</v>
      </c>
      <c r="E103" s="63">
        <v>750</v>
      </c>
      <c r="F103" s="63">
        <v>750</v>
      </c>
      <c r="G103" s="63">
        <v>0</v>
      </c>
    </row>
    <row r="104" spans="1:7" ht="12.75">
      <c r="A104" s="38"/>
      <c r="B104" s="38"/>
      <c r="C104" s="46">
        <v>4260</v>
      </c>
      <c r="D104" s="41" t="s">
        <v>60</v>
      </c>
      <c r="E104" s="63">
        <v>9000</v>
      </c>
      <c r="F104" s="63">
        <v>9000</v>
      </c>
      <c r="G104" s="63">
        <v>0</v>
      </c>
    </row>
    <row r="105" spans="1:7" ht="12.75">
      <c r="A105" s="38"/>
      <c r="B105" s="38"/>
      <c r="C105" s="46">
        <v>4280</v>
      </c>
      <c r="D105" s="41" t="s">
        <v>76</v>
      </c>
      <c r="E105" s="63">
        <v>2800</v>
      </c>
      <c r="F105" s="63">
        <v>2800</v>
      </c>
      <c r="G105" s="63">
        <v>0</v>
      </c>
    </row>
    <row r="106" spans="1:7" ht="12.75">
      <c r="A106" s="38"/>
      <c r="B106" s="38"/>
      <c r="C106" s="46">
        <v>4300</v>
      </c>
      <c r="D106" s="41" t="s">
        <v>53</v>
      </c>
      <c r="E106" s="63">
        <v>2000</v>
      </c>
      <c r="F106" s="63">
        <v>2000</v>
      </c>
      <c r="G106" s="63">
        <v>0</v>
      </c>
    </row>
    <row r="107" spans="1:7" ht="12.75">
      <c r="A107" s="38"/>
      <c r="B107" s="38"/>
      <c r="C107" s="46">
        <v>4360</v>
      </c>
      <c r="D107" s="41" t="s">
        <v>77</v>
      </c>
      <c r="E107" s="63">
        <v>1000</v>
      </c>
      <c r="F107" s="63">
        <v>1000</v>
      </c>
      <c r="G107" s="63">
        <v>0</v>
      </c>
    </row>
    <row r="108" spans="1:7" ht="12.75">
      <c r="A108" s="38"/>
      <c r="B108" s="38"/>
      <c r="C108" s="46">
        <v>4430</v>
      </c>
      <c r="D108" s="41" t="s">
        <v>62</v>
      </c>
      <c r="E108" s="63">
        <v>10000</v>
      </c>
      <c r="F108" s="63">
        <v>10000</v>
      </c>
      <c r="G108" s="63">
        <v>0</v>
      </c>
    </row>
    <row r="109" spans="1:7" ht="12.75">
      <c r="A109" s="38"/>
      <c r="B109" s="38"/>
      <c r="C109" s="46">
        <v>4740</v>
      </c>
      <c r="D109" s="41" t="s">
        <v>235</v>
      </c>
      <c r="E109" s="63">
        <v>200</v>
      </c>
      <c r="F109" s="63">
        <v>200</v>
      </c>
      <c r="G109" s="63">
        <v>0</v>
      </c>
    </row>
    <row r="110" spans="1:7" ht="12.75">
      <c r="A110" s="38"/>
      <c r="B110" s="38"/>
      <c r="C110" s="38"/>
      <c r="D110" s="41" t="s">
        <v>183</v>
      </c>
      <c r="E110" s="64"/>
      <c r="F110" s="64"/>
      <c r="G110" s="64"/>
    </row>
    <row r="111" spans="1:7" ht="12.75">
      <c r="A111" s="38"/>
      <c r="B111" s="38"/>
      <c r="C111" s="46">
        <v>6050</v>
      </c>
      <c r="D111" s="41" t="s">
        <v>58</v>
      </c>
      <c r="E111" s="63">
        <v>30000</v>
      </c>
      <c r="F111" s="63">
        <v>0</v>
      </c>
      <c r="G111" s="63">
        <v>30000</v>
      </c>
    </row>
    <row r="112" spans="1:7" ht="12.75">
      <c r="A112" s="38"/>
      <c r="B112" s="38"/>
      <c r="C112" s="46">
        <v>6060</v>
      </c>
      <c r="D112" s="41" t="s">
        <v>80</v>
      </c>
      <c r="E112" s="63">
        <v>25000</v>
      </c>
      <c r="F112" s="63">
        <v>0</v>
      </c>
      <c r="G112" s="63">
        <v>25000</v>
      </c>
    </row>
    <row r="113" spans="1:7" ht="12.75">
      <c r="A113" s="38"/>
      <c r="B113" s="43">
        <v>75414</v>
      </c>
      <c r="C113" s="38"/>
      <c r="D113" s="41" t="s">
        <v>13</v>
      </c>
      <c r="E113" s="63">
        <v>8500</v>
      </c>
      <c r="F113" s="63">
        <v>8500</v>
      </c>
      <c r="G113" s="63">
        <v>0</v>
      </c>
    </row>
    <row r="114" spans="1:7" ht="12.75">
      <c r="A114" s="38"/>
      <c r="B114" s="38"/>
      <c r="C114" s="46">
        <v>4210</v>
      </c>
      <c r="D114" s="41" t="s">
        <v>55</v>
      </c>
      <c r="E114" s="63">
        <v>7500</v>
      </c>
      <c r="F114" s="63">
        <v>7500</v>
      </c>
      <c r="G114" s="63">
        <v>0</v>
      </c>
    </row>
    <row r="115" spans="1:7" ht="12.75">
      <c r="A115" s="38"/>
      <c r="B115" s="38"/>
      <c r="C115" s="46">
        <v>4700</v>
      </c>
      <c r="D115" s="41" t="s">
        <v>150</v>
      </c>
      <c r="E115" s="63">
        <v>1000</v>
      </c>
      <c r="F115" s="63">
        <v>1000</v>
      </c>
      <c r="G115" s="63">
        <v>0</v>
      </c>
    </row>
    <row r="116" spans="1:7" ht="12.75">
      <c r="A116" s="38"/>
      <c r="B116" s="43">
        <v>75416</v>
      </c>
      <c r="C116" s="38"/>
      <c r="D116" s="41" t="s">
        <v>14</v>
      </c>
      <c r="E116" s="63">
        <v>331500</v>
      </c>
      <c r="F116" s="63">
        <v>331500</v>
      </c>
      <c r="G116" s="63">
        <v>0</v>
      </c>
    </row>
    <row r="117" spans="1:7" ht="12.75">
      <c r="A117" s="38"/>
      <c r="B117" s="38"/>
      <c r="C117" s="46">
        <v>3020</v>
      </c>
      <c r="D117" s="41" t="s">
        <v>146</v>
      </c>
      <c r="E117" s="63">
        <v>9500</v>
      </c>
      <c r="F117" s="63">
        <v>9500</v>
      </c>
      <c r="G117" s="63">
        <v>0</v>
      </c>
    </row>
    <row r="118" spans="1:7" ht="12.75">
      <c r="A118" s="38"/>
      <c r="B118" s="38"/>
      <c r="C118" s="46">
        <v>4010</v>
      </c>
      <c r="D118" s="41" t="s">
        <v>68</v>
      </c>
      <c r="E118" s="63">
        <v>218500</v>
      </c>
      <c r="F118" s="63">
        <v>218500</v>
      </c>
      <c r="G118" s="63">
        <v>0</v>
      </c>
    </row>
    <row r="119" spans="1:7" ht="12.75">
      <c r="A119" s="38"/>
      <c r="B119" s="38"/>
      <c r="C119" s="46">
        <v>4040</v>
      </c>
      <c r="D119" s="41" t="s">
        <v>73</v>
      </c>
      <c r="E119" s="63">
        <v>18600</v>
      </c>
      <c r="F119" s="63">
        <v>18600</v>
      </c>
      <c r="G119" s="63">
        <v>0</v>
      </c>
    </row>
    <row r="120" spans="1:7" ht="12.75">
      <c r="A120" s="38"/>
      <c r="B120" s="38"/>
      <c r="C120" s="46">
        <v>4110</v>
      </c>
      <c r="D120" s="41" t="s">
        <v>69</v>
      </c>
      <c r="E120" s="63">
        <v>36050</v>
      </c>
      <c r="F120" s="63">
        <v>36050</v>
      </c>
      <c r="G120" s="63">
        <v>0</v>
      </c>
    </row>
    <row r="121" spans="1:7" ht="12.75">
      <c r="A121" s="38"/>
      <c r="B121" s="38"/>
      <c r="C121" s="46">
        <v>4120</v>
      </c>
      <c r="D121" s="41" t="s">
        <v>70</v>
      </c>
      <c r="E121" s="63">
        <v>5850</v>
      </c>
      <c r="F121" s="63">
        <v>5850</v>
      </c>
      <c r="G121" s="63">
        <v>0</v>
      </c>
    </row>
    <row r="122" spans="1:7" ht="12.75">
      <c r="A122" s="38"/>
      <c r="B122" s="38"/>
      <c r="C122" s="46">
        <v>4210</v>
      </c>
      <c r="D122" s="41" t="s">
        <v>55</v>
      </c>
      <c r="E122" s="63">
        <v>13000</v>
      </c>
      <c r="F122" s="63">
        <v>13000</v>
      </c>
      <c r="G122" s="63">
        <v>0</v>
      </c>
    </row>
    <row r="123" spans="1:7" ht="12.75">
      <c r="A123" s="38"/>
      <c r="B123" s="38"/>
      <c r="C123" s="46">
        <v>4260</v>
      </c>
      <c r="D123" s="41" t="s">
        <v>60</v>
      </c>
      <c r="E123" s="63">
        <v>13100</v>
      </c>
      <c r="F123" s="63">
        <v>13100</v>
      </c>
      <c r="G123" s="63">
        <v>0</v>
      </c>
    </row>
    <row r="124" spans="1:7" ht="12.75">
      <c r="A124" s="38"/>
      <c r="B124" s="38"/>
      <c r="C124" s="46">
        <v>4280</v>
      </c>
      <c r="D124" s="41" t="s">
        <v>76</v>
      </c>
      <c r="E124" s="63">
        <v>500</v>
      </c>
      <c r="F124" s="63">
        <v>500</v>
      </c>
      <c r="G124" s="63">
        <v>0</v>
      </c>
    </row>
    <row r="125" spans="1:7" ht="12.75">
      <c r="A125" s="38"/>
      <c r="B125" s="38"/>
      <c r="C125" s="46">
        <v>4300</v>
      </c>
      <c r="D125" s="41" t="s">
        <v>53</v>
      </c>
      <c r="E125" s="63">
        <v>1650</v>
      </c>
      <c r="F125" s="63">
        <v>1650</v>
      </c>
      <c r="G125" s="63">
        <v>0</v>
      </c>
    </row>
    <row r="126" spans="1:7" ht="12.75">
      <c r="A126" s="38"/>
      <c r="B126" s="38"/>
      <c r="C126" s="46">
        <v>4350</v>
      </c>
      <c r="D126" s="41" t="s">
        <v>144</v>
      </c>
      <c r="E126" s="63">
        <v>700</v>
      </c>
      <c r="F126" s="63">
        <v>700</v>
      </c>
      <c r="G126" s="63">
        <v>0</v>
      </c>
    </row>
    <row r="127" spans="1:7" ht="12.75">
      <c r="A127" s="38"/>
      <c r="B127" s="38"/>
      <c r="C127" s="46">
        <v>4360</v>
      </c>
      <c r="D127" s="41" t="s">
        <v>77</v>
      </c>
      <c r="E127" s="63">
        <v>1350</v>
      </c>
      <c r="F127" s="63">
        <v>1350</v>
      </c>
      <c r="G127" s="63">
        <v>0</v>
      </c>
    </row>
    <row r="128" spans="1:7" ht="12.75">
      <c r="A128" s="38"/>
      <c r="B128" s="38"/>
      <c r="C128" s="46">
        <v>4370</v>
      </c>
      <c r="D128" s="41" t="s">
        <v>143</v>
      </c>
      <c r="E128" s="63">
        <v>1150</v>
      </c>
      <c r="F128" s="63">
        <v>1150</v>
      </c>
      <c r="G128" s="63">
        <v>0</v>
      </c>
    </row>
    <row r="129" spans="1:7" ht="12.75">
      <c r="A129" s="38"/>
      <c r="B129" s="38"/>
      <c r="C129" s="46">
        <v>4410</v>
      </c>
      <c r="D129" s="41" t="s">
        <v>61</v>
      </c>
      <c r="E129" s="63">
        <v>500</v>
      </c>
      <c r="F129" s="63">
        <v>500</v>
      </c>
      <c r="G129" s="63">
        <v>0</v>
      </c>
    </row>
    <row r="130" spans="1:7" ht="12.75">
      <c r="A130" s="38"/>
      <c r="B130" s="38"/>
      <c r="C130" s="46">
        <v>4430</v>
      </c>
      <c r="D130" s="41" t="s">
        <v>62</v>
      </c>
      <c r="E130" s="63">
        <v>2000</v>
      </c>
      <c r="F130" s="63">
        <v>2000</v>
      </c>
      <c r="G130" s="63">
        <v>0</v>
      </c>
    </row>
    <row r="131" spans="1:7" ht="12.75">
      <c r="A131" s="38"/>
      <c r="B131" s="38"/>
      <c r="C131" s="46">
        <v>4440</v>
      </c>
      <c r="D131" s="41" t="s">
        <v>79</v>
      </c>
      <c r="E131" s="63">
        <v>7250</v>
      </c>
      <c r="F131" s="63">
        <v>7250</v>
      </c>
      <c r="G131" s="63">
        <v>0</v>
      </c>
    </row>
    <row r="132" spans="1:7" ht="12.75">
      <c r="A132" s="38"/>
      <c r="B132" s="38"/>
      <c r="C132" s="46">
        <v>4700</v>
      </c>
      <c r="D132" s="41" t="s">
        <v>150</v>
      </c>
      <c r="E132" s="63">
        <v>1500</v>
      </c>
      <c r="F132" s="63">
        <v>1500</v>
      </c>
      <c r="G132" s="63">
        <v>0</v>
      </c>
    </row>
    <row r="133" spans="1:7" ht="12.75">
      <c r="A133" s="38"/>
      <c r="B133" s="38"/>
      <c r="C133" s="46">
        <v>4740</v>
      </c>
      <c r="D133" s="41" t="s">
        <v>235</v>
      </c>
      <c r="E133" s="63">
        <v>300</v>
      </c>
      <c r="F133" s="63">
        <v>300</v>
      </c>
      <c r="G133" s="63">
        <v>0</v>
      </c>
    </row>
    <row r="134" spans="1:7" ht="12.75">
      <c r="A134" s="38"/>
      <c r="B134" s="38"/>
      <c r="C134" s="38"/>
      <c r="D134" s="41" t="s">
        <v>183</v>
      </c>
      <c r="E134" s="64"/>
      <c r="F134" s="64"/>
      <c r="G134" s="64"/>
    </row>
    <row r="135" spans="1:7" ht="12.75">
      <c r="A135" s="42">
        <v>756</v>
      </c>
      <c r="B135" s="38"/>
      <c r="C135" s="38"/>
      <c r="D135" s="39" t="s">
        <v>159</v>
      </c>
      <c r="E135" s="62">
        <v>113500</v>
      </c>
      <c r="F135" s="62">
        <v>113500</v>
      </c>
      <c r="G135" s="62">
        <v>0</v>
      </c>
    </row>
    <row r="136" spans="1:7" ht="12.75">
      <c r="A136" s="38"/>
      <c r="B136" s="38"/>
      <c r="C136" s="38"/>
      <c r="D136" s="39" t="s">
        <v>160</v>
      </c>
      <c r="E136" s="64"/>
      <c r="F136" s="64"/>
      <c r="G136" s="64"/>
    </row>
    <row r="137" spans="1:7" ht="12.75">
      <c r="A137" s="44"/>
      <c r="B137" s="44"/>
      <c r="C137" s="44"/>
      <c r="D137" s="39" t="s">
        <v>161</v>
      </c>
      <c r="E137" s="54"/>
      <c r="F137" s="54"/>
      <c r="G137" s="54"/>
    </row>
    <row r="138" spans="1:7" ht="12.75">
      <c r="A138" s="38"/>
      <c r="B138" s="43">
        <v>75647</v>
      </c>
      <c r="C138" s="38"/>
      <c r="D138" s="41" t="s">
        <v>82</v>
      </c>
      <c r="E138" s="63">
        <v>113500</v>
      </c>
      <c r="F138" s="63">
        <v>113500</v>
      </c>
      <c r="G138" s="63">
        <v>0</v>
      </c>
    </row>
    <row r="139" spans="1:7" ht="12.75">
      <c r="A139" s="38"/>
      <c r="B139" s="38"/>
      <c r="C139" s="46">
        <v>4100</v>
      </c>
      <c r="D139" s="41" t="s">
        <v>83</v>
      </c>
      <c r="E139" s="63">
        <v>102500</v>
      </c>
      <c r="F139" s="63">
        <v>102500</v>
      </c>
      <c r="G139" s="63">
        <v>0</v>
      </c>
    </row>
    <row r="140" spans="1:7" ht="12.75">
      <c r="A140" s="38"/>
      <c r="B140" s="38"/>
      <c r="C140" s="46">
        <v>4300</v>
      </c>
      <c r="D140" s="41" t="s">
        <v>53</v>
      </c>
      <c r="E140" s="63">
        <v>2000</v>
      </c>
      <c r="F140" s="63">
        <v>2000</v>
      </c>
      <c r="G140" s="63">
        <v>0</v>
      </c>
    </row>
    <row r="141" spans="1:7" ht="12.75">
      <c r="A141" s="38"/>
      <c r="B141" s="38"/>
      <c r="C141" s="46">
        <v>4610</v>
      </c>
      <c r="D141" s="41" t="s">
        <v>153</v>
      </c>
      <c r="E141" s="63">
        <v>9000</v>
      </c>
      <c r="F141" s="63">
        <v>9000</v>
      </c>
      <c r="G141" s="63">
        <v>0</v>
      </c>
    </row>
    <row r="142" spans="1:7" ht="12.75">
      <c r="A142" s="42">
        <v>757</v>
      </c>
      <c r="B142" s="38"/>
      <c r="C142" s="38"/>
      <c r="D142" s="39" t="s">
        <v>84</v>
      </c>
      <c r="E142" s="62">
        <v>385000</v>
      </c>
      <c r="F142" s="62">
        <v>385000</v>
      </c>
      <c r="G142" s="62">
        <v>0</v>
      </c>
    </row>
    <row r="143" spans="1:7" ht="12.75">
      <c r="A143" s="38"/>
      <c r="B143" s="43">
        <v>75702</v>
      </c>
      <c r="C143" s="38"/>
      <c r="D143" s="41" t="s">
        <v>236</v>
      </c>
      <c r="E143" s="63">
        <v>385000</v>
      </c>
      <c r="F143" s="63">
        <v>385000</v>
      </c>
      <c r="G143" s="63">
        <v>0</v>
      </c>
    </row>
    <row r="144" spans="1:7" ht="12.75">
      <c r="A144" s="38"/>
      <c r="B144" s="38"/>
      <c r="C144" s="38"/>
      <c r="D144" s="41" t="s">
        <v>167</v>
      </c>
      <c r="E144" s="64"/>
      <c r="F144" s="64"/>
      <c r="G144" s="64"/>
    </row>
    <row r="145" spans="1:7" ht="12.75">
      <c r="A145" s="38"/>
      <c r="B145" s="38"/>
      <c r="C145" s="46">
        <v>4300</v>
      </c>
      <c r="D145" s="41" t="s">
        <v>53</v>
      </c>
      <c r="E145" s="63">
        <v>10000</v>
      </c>
      <c r="F145" s="63">
        <v>10000</v>
      </c>
      <c r="G145" s="63">
        <v>0</v>
      </c>
    </row>
    <row r="146" spans="1:7" ht="12.75">
      <c r="A146" s="38"/>
      <c r="B146" s="38"/>
      <c r="C146" s="46">
        <v>8110</v>
      </c>
      <c r="D146" s="41" t="s">
        <v>237</v>
      </c>
      <c r="E146" s="63">
        <v>375000</v>
      </c>
      <c r="F146" s="63">
        <v>375000</v>
      </c>
      <c r="G146" s="63">
        <v>0</v>
      </c>
    </row>
    <row r="147" spans="1:7" ht="12.75">
      <c r="A147" s="38"/>
      <c r="B147" s="38"/>
      <c r="C147" s="38"/>
      <c r="D147" s="41" t="s">
        <v>238</v>
      </c>
      <c r="E147" s="64"/>
      <c r="F147" s="64"/>
      <c r="G147" s="64"/>
    </row>
    <row r="148" spans="1:7" ht="12.75">
      <c r="A148" s="42">
        <v>758</v>
      </c>
      <c r="B148" s="38"/>
      <c r="C148" s="38"/>
      <c r="D148" s="39" t="s">
        <v>17</v>
      </c>
      <c r="E148" s="62">
        <v>109800</v>
      </c>
      <c r="F148" s="62">
        <f>SUM(F149)</f>
        <v>109800</v>
      </c>
      <c r="G148" s="62">
        <v>0</v>
      </c>
    </row>
    <row r="149" spans="1:7" ht="12.75">
      <c r="A149" s="38"/>
      <c r="B149" s="43">
        <v>75818</v>
      </c>
      <c r="C149" s="38"/>
      <c r="D149" s="41" t="s">
        <v>85</v>
      </c>
      <c r="E149" s="63">
        <v>109800</v>
      </c>
      <c r="F149" s="63">
        <f>SUM(F150)</f>
        <v>109800</v>
      </c>
      <c r="G149" s="63">
        <v>0</v>
      </c>
    </row>
    <row r="150" spans="1:7" ht="12.75">
      <c r="A150" s="38"/>
      <c r="B150" s="38"/>
      <c r="C150" s="46">
        <v>4810</v>
      </c>
      <c r="D150" s="41" t="s">
        <v>86</v>
      </c>
      <c r="E150" s="63">
        <v>109800</v>
      </c>
      <c r="F150" s="63">
        <v>109800</v>
      </c>
      <c r="G150" s="63">
        <v>0</v>
      </c>
    </row>
    <row r="151" spans="1:7" ht="12.75">
      <c r="A151" s="42">
        <v>801</v>
      </c>
      <c r="B151" s="38"/>
      <c r="C151" s="38"/>
      <c r="D151" s="39" t="s">
        <v>20</v>
      </c>
      <c r="E151" s="62">
        <f>SUM(F151:G151)</f>
        <v>13895113</v>
      </c>
      <c r="F151" s="62">
        <f>SUM(F152,F173,F193,F211,F233,F236,F244)</f>
        <v>13655113</v>
      </c>
      <c r="G151" s="62">
        <f>SUM(G152,G173,G193,G211,G233,G236,G244)</f>
        <v>240000</v>
      </c>
    </row>
    <row r="152" spans="1:7" ht="12.75">
      <c r="A152" s="38"/>
      <c r="B152" s="43">
        <v>80101</v>
      </c>
      <c r="C152" s="38"/>
      <c r="D152" s="41" t="s">
        <v>21</v>
      </c>
      <c r="E152" s="63">
        <f>SUM(E153:E171)</f>
        <v>6203482</v>
      </c>
      <c r="F152" s="63">
        <f>SUM(F153:F171)</f>
        <v>6203482</v>
      </c>
      <c r="G152" s="63">
        <v>0</v>
      </c>
    </row>
    <row r="153" spans="1:7" ht="12.75">
      <c r="A153" s="38"/>
      <c r="B153" s="38"/>
      <c r="C153" s="46">
        <v>3020</v>
      </c>
      <c r="D153" s="41" t="s">
        <v>146</v>
      </c>
      <c r="E153" s="63">
        <f>SUM(F153:G153)</f>
        <v>103956</v>
      </c>
      <c r="F153" s="63">
        <v>103956</v>
      </c>
      <c r="G153" s="63">
        <v>0</v>
      </c>
    </row>
    <row r="154" spans="1:7" ht="12.75">
      <c r="A154" s="38"/>
      <c r="B154" s="38"/>
      <c r="C154" s="46">
        <v>4010</v>
      </c>
      <c r="D154" s="41" t="s">
        <v>68</v>
      </c>
      <c r="E154" s="63">
        <v>4095711</v>
      </c>
      <c r="F154" s="63">
        <v>4095711</v>
      </c>
      <c r="G154" s="63">
        <v>0</v>
      </c>
    </row>
    <row r="155" spans="1:7" ht="12.75">
      <c r="A155" s="38"/>
      <c r="B155" s="38"/>
      <c r="C155" s="46">
        <v>4040</v>
      </c>
      <c r="D155" s="41" t="s">
        <v>73</v>
      </c>
      <c r="E155" s="63">
        <v>333780</v>
      </c>
      <c r="F155" s="63">
        <v>333780</v>
      </c>
      <c r="G155" s="63">
        <v>0</v>
      </c>
    </row>
    <row r="156" spans="1:7" ht="12.75">
      <c r="A156" s="38"/>
      <c r="B156" s="38"/>
      <c r="C156" s="46">
        <v>4110</v>
      </c>
      <c r="D156" s="41" t="s">
        <v>69</v>
      </c>
      <c r="E156" s="63">
        <v>667284</v>
      </c>
      <c r="F156" s="63">
        <v>667284</v>
      </c>
      <c r="G156" s="63">
        <v>0</v>
      </c>
    </row>
    <row r="157" spans="1:7" ht="12.75">
      <c r="A157" s="38"/>
      <c r="B157" s="38"/>
      <c r="C157" s="46">
        <v>4120</v>
      </c>
      <c r="D157" s="41" t="s">
        <v>70</v>
      </c>
      <c r="E157" s="63">
        <v>105882</v>
      </c>
      <c r="F157" s="63">
        <v>105882</v>
      </c>
      <c r="G157" s="63">
        <v>0</v>
      </c>
    </row>
    <row r="158" spans="1:7" ht="12.75">
      <c r="A158" s="38"/>
      <c r="B158" s="38"/>
      <c r="C158" s="46">
        <v>4170</v>
      </c>
      <c r="D158" s="41" t="s">
        <v>75</v>
      </c>
      <c r="E158" s="63">
        <v>14650</v>
      </c>
      <c r="F158" s="63">
        <v>14650</v>
      </c>
      <c r="G158" s="63">
        <v>0</v>
      </c>
    </row>
    <row r="159" spans="1:7" ht="12.75">
      <c r="A159" s="38"/>
      <c r="B159" s="38"/>
      <c r="C159" s="46">
        <v>4210</v>
      </c>
      <c r="D159" s="41" t="s">
        <v>55</v>
      </c>
      <c r="E159" s="63">
        <v>153250</v>
      </c>
      <c r="F159" s="63">
        <v>153250</v>
      </c>
      <c r="G159" s="63">
        <v>0</v>
      </c>
    </row>
    <row r="160" spans="1:7" ht="12.75">
      <c r="A160" s="38"/>
      <c r="B160" s="38"/>
      <c r="C160" s="46">
        <v>4220</v>
      </c>
      <c r="D160" s="41" t="s">
        <v>87</v>
      </c>
      <c r="E160" s="63">
        <v>145005</v>
      </c>
      <c r="F160" s="63">
        <v>145005</v>
      </c>
      <c r="G160" s="63">
        <v>0</v>
      </c>
    </row>
    <row r="161" spans="1:7" ht="12.75">
      <c r="A161" s="38"/>
      <c r="B161" s="38"/>
      <c r="C161" s="46">
        <v>4260</v>
      </c>
      <c r="D161" s="41" t="s">
        <v>60</v>
      </c>
      <c r="E161" s="63">
        <v>144500</v>
      </c>
      <c r="F161" s="63">
        <v>144500</v>
      </c>
      <c r="G161" s="63">
        <v>0</v>
      </c>
    </row>
    <row r="162" spans="1:7" ht="12.75">
      <c r="A162" s="38"/>
      <c r="B162" s="38"/>
      <c r="C162" s="46">
        <v>4280</v>
      </c>
      <c r="D162" s="41" t="s">
        <v>76</v>
      </c>
      <c r="E162" s="63">
        <v>15197</v>
      </c>
      <c r="F162" s="63">
        <v>15197</v>
      </c>
      <c r="G162" s="63">
        <v>0</v>
      </c>
    </row>
    <row r="163" spans="1:7" ht="12.75">
      <c r="A163" s="38"/>
      <c r="B163" s="38"/>
      <c r="C163" s="46">
        <v>4300</v>
      </c>
      <c r="D163" s="41" t="s">
        <v>53</v>
      </c>
      <c r="E163" s="63">
        <v>92189</v>
      </c>
      <c r="F163" s="63">
        <v>92189</v>
      </c>
      <c r="G163" s="63">
        <v>0</v>
      </c>
    </row>
    <row r="164" spans="1:7" ht="12.75">
      <c r="A164" s="38"/>
      <c r="B164" s="38"/>
      <c r="C164" s="46">
        <v>4350</v>
      </c>
      <c r="D164" s="41" t="s">
        <v>144</v>
      </c>
      <c r="E164" s="63">
        <v>3347</v>
      </c>
      <c r="F164" s="63">
        <v>3347</v>
      </c>
      <c r="G164" s="63">
        <v>0</v>
      </c>
    </row>
    <row r="165" spans="1:7" ht="12.75">
      <c r="A165" s="38"/>
      <c r="B165" s="38"/>
      <c r="C165" s="46">
        <v>4360</v>
      </c>
      <c r="D165" s="41" t="s">
        <v>77</v>
      </c>
      <c r="E165" s="63">
        <v>1000</v>
      </c>
      <c r="F165" s="63">
        <v>1000</v>
      </c>
      <c r="G165" s="63">
        <v>0</v>
      </c>
    </row>
    <row r="166" spans="1:7" ht="12.75">
      <c r="A166" s="38"/>
      <c r="B166" s="38"/>
      <c r="C166" s="46">
        <v>4370</v>
      </c>
      <c r="D166" s="41" t="s">
        <v>143</v>
      </c>
      <c r="E166" s="63">
        <v>5247</v>
      </c>
      <c r="F166" s="63">
        <v>5247</v>
      </c>
      <c r="G166" s="63">
        <v>0</v>
      </c>
    </row>
    <row r="167" spans="1:7" ht="12.75">
      <c r="A167" s="38"/>
      <c r="B167" s="38"/>
      <c r="C167" s="46">
        <v>4410</v>
      </c>
      <c r="D167" s="41" t="s">
        <v>61</v>
      </c>
      <c r="E167" s="63">
        <v>2640</v>
      </c>
      <c r="F167" s="63">
        <v>2640</v>
      </c>
      <c r="G167" s="63">
        <v>0</v>
      </c>
    </row>
    <row r="168" spans="1:7" ht="12.75">
      <c r="A168" s="38"/>
      <c r="B168" s="38"/>
      <c r="C168" s="46">
        <v>4430</v>
      </c>
      <c r="D168" s="41" t="s">
        <v>62</v>
      </c>
      <c r="E168" s="63">
        <v>7612</v>
      </c>
      <c r="F168" s="63">
        <v>7612</v>
      </c>
      <c r="G168" s="63">
        <v>0</v>
      </c>
    </row>
    <row r="169" spans="1:7" ht="12.75">
      <c r="A169" s="38"/>
      <c r="B169" s="38"/>
      <c r="C169" s="46">
        <v>4440</v>
      </c>
      <c r="D169" s="41" t="s">
        <v>79</v>
      </c>
      <c r="E169" s="63">
        <v>303126</v>
      </c>
      <c r="F169" s="63">
        <v>303126</v>
      </c>
      <c r="G169" s="63">
        <v>0</v>
      </c>
    </row>
    <row r="170" spans="1:7" ht="12.75">
      <c r="A170" s="38"/>
      <c r="B170" s="38"/>
      <c r="C170" s="46">
        <v>4520</v>
      </c>
      <c r="D170" s="41" t="s">
        <v>63</v>
      </c>
      <c r="E170" s="63">
        <v>4900</v>
      </c>
      <c r="F170" s="63">
        <v>4900</v>
      </c>
      <c r="G170" s="63">
        <v>0</v>
      </c>
    </row>
    <row r="171" spans="1:7" ht="12.75">
      <c r="A171" s="38"/>
      <c r="B171" s="38"/>
      <c r="C171" s="46">
        <v>4740</v>
      </c>
      <c r="D171" s="41" t="s">
        <v>235</v>
      </c>
      <c r="E171" s="63">
        <v>4206</v>
      </c>
      <c r="F171" s="63">
        <v>4206</v>
      </c>
      <c r="G171" s="63">
        <v>0</v>
      </c>
    </row>
    <row r="172" spans="1:7" ht="12.75">
      <c r="A172" s="38"/>
      <c r="B172" s="38"/>
      <c r="C172" s="38"/>
      <c r="D172" s="41" t="s">
        <v>183</v>
      </c>
      <c r="E172" s="64"/>
      <c r="F172" s="64"/>
      <c r="G172" s="64"/>
    </row>
    <row r="173" spans="1:7" ht="12.75">
      <c r="A173" s="38"/>
      <c r="B173" s="43">
        <v>80103</v>
      </c>
      <c r="C173" s="38"/>
      <c r="D173" s="41" t="s">
        <v>154</v>
      </c>
      <c r="E173" s="63">
        <v>235836</v>
      </c>
      <c r="F173" s="63">
        <v>235836</v>
      </c>
      <c r="G173" s="63">
        <v>0</v>
      </c>
    </row>
    <row r="174" spans="1:7" ht="12.75">
      <c r="A174" s="38"/>
      <c r="B174" s="38"/>
      <c r="C174" s="46">
        <v>3020</v>
      </c>
      <c r="D174" s="41" t="s">
        <v>146</v>
      </c>
      <c r="E174" s="63">
        <v>1500</v>
      </c>
      <c r="F174" s="63">
        <v>1500</v>
      </c>
      <c r="G174" s="63">
        <v>0</v>
      </c>
    </row>
    <row r="175" spans="1:7" ht="12.75">
      <c r="A175" s="38"/>
      <c r="B175" s="38"/>
      <c r="C175" s="46">
        <v>4010</v>
      </c>
      <c r="D175" s="41" t="s">
        <v>68</v>
      </c>
      <c r="E175" s="63">
        <v>149743</v>
      </c>
      <c r="F175" s="63">
        <v>149743</v>
      </c>
      <c r="G175" s="63">
        <v>0</v>
      </c>
    </row>
    <row r="176" spans="1:7" ht="12.75">
      <c r="A176" s="38"/>
      <c r="B176" s="38"/>
      <c r="C176" s="46">
        <v>4040</v>
      </c>
      <c r="D176" s="41" t="s">
        <v>73</v>
      </c>
      <c r="E176" s="63">
        <v>12150</v>
      </c>
      <c r="F176" s="63">
        <v>12150</v>
      </c>
      <c r="G176" s="63">
        <v>0</v>
      </c>
    </row>
    <row r="177" spans="1:7" ht="12.75">
      <c r="A177" s="38"/>
      <c r="B177" s="38"/>
      <c r="C177" s="46">
        <v>4110</v>
      </c>
      <c r="D177" s="41" t="s">
        <v>69</v>
      </c>
      <c r="E177" s="63">
        <v>24996</v>
      </c>
      <c r="F177" s="63">
        <v>24996</v>
      </c>
      <c r="G177" s="63">
        <v>0</v>
      </c>
    </row>
    <row r="178" spans="1:7" ht="12.75">
      <c r="A178" s="38"/>
      <c r="B178" s="38"/>
      <c r="C178" s="46">
        <v>4120</v>
      </c>
      <c r="D178" s="41" t="s">
        <v>70</v>
      </c>
      <c r="E178" s="63">
        <v>3966</v>
      </c>
      <c r="F178" s="63">
        <v>3966</v>
      </c>
      <c r="G178" s="63">
        <v>0</v>
      </c>
    </row>
    <row r="179" spans="1:7" ht="12.75">
      <c r="A179" s="38"/>
      <c r="B179" s="38"/>
      <c r="C179" s="46">
        <v>4170</v>
      </c>
      <c r="D179" s="41" t="s">
        <v>75</v>
      </c>
      <c r="E179" s="63">
        <v>650</v>
      </c>
      <c r="F179" s="63">
        <v>650</v>
      </c>
      <c r="G179" s="63">
        <v>0</v>
      </c>
    </row>
    <row r="180" spans="1:7" ht="12.75">
      <c r="A180" s="38"/>
      <c r="B180" s="38"/>
      <c r="C180" s="46">
        <v>4210</v>
      </c>
      <c r="D180" s="41" t="s">
        <v>55</v>
      </c>
      <c r="E180" s="63">
        <v>12750</v>
      </c>
      <c r="F180" s="63">
        <v>12750</v>
      </c>
      <c r="G180" s="63">
        <v>0</v>
      </c>
    </row>
    <row r="181" spans="1:7" ht="12.75">
      <c r="A181" s="38"/>
      <c r="B181" s="38"/>
      <c r="C181" s="46">
        <v>4220</v>
      </c>
      <c r="D181" s="41" t="s">
        <v>87</v>
      </c>
      <c r="E181" s="63">
        <v>8125</v>
      </c>
      <c r="F181" s="63">
        <v>8125</v>
      </c>
      <c r="G181" s="63">
        <v>0</v>
      </c>
    </row>
    <row r="182" spans="1:7" ht="12.75">
      <c r="A182" s="38"/>
      <c r="B182" s="38"/>
      <c r="C182" s="46">
        <v>4260</v>
      </c>
      <c r="D182" s="41" t="s">
        <v>60</v>
      </c>
      <c r="E182" s="63">
        <v>5000</v>
      </c>
      <c r="F182" s="63">
        <v>5000</v>
      </c>
      <c r="G182" s="63">
        <v>0</v>
      </c>
    </row>
    <row r="183" spans="1:7" ht="12.75">
      <c r="A183" s="38"/>
      <c r="B183" s="38"/>
      <c r="C183" s="46">
        <v>4280</v>
      </c>
      <c r="D183" s="41" t="s">
        <v>76</v>
      </c>
      <c r="E183" s="63">
        <v>562</v>
      </c>
      <c r="F183" s="63">
        <v>562</v>
      </c>
      <c r="G183" s="63">
        <v>0</v>
      </c>
    </row>
    <row r="184" spans="1:7" ht="12.75">
      <c r="A184" s="38"/>
      <c r="B184" s="38"/>
      <c r="C184" s="46">
        <v>4300</v>
      </c>
      <c r="D184" s="41" t="s">
        <v>53</v>
      </c>
      <c r="E184" s="63">
        <v>2875</v>
      </c>
      <c r="F184" s="63">
        <v>2875</v>
      </c>
      <c r="G184" s="63">
        <v>0</v>
      </c>
    </row>
    <row r="185" spans="1:7" ht="12.75">
      <c r="A185" s="38"/>
      <c r="B185" s="38"/>
      <c r="C185" s="46">
        <v>4350</v>
      </c>
      <c r="D185" s="41" t="s">
        <v>144</v>
      </c>
      <c r="E185" s="63">
        <v>437</v>
      </c>
      <c r="F185" s="63">
        <v>437</v>
      </c>
      <c r="G185" s="63">
        <v>0</v>
      </c>
    </row>
    <row r="186" spans="1:7" ht="12.75">
      <c r="A186" s="38"/>
      <c r="B186" s="38"/>
      <c r="C186" s="46">
        <v>4370</v>
      </c>
      <c r="D186" s="41" t="s">
        <v>143</v>
      </c>
      <c r="E186" s="63">
        <v>462</v>
      </c>
      <c r="F186" s="63">
        <v>462</v>
      </c>
      <c r="G186" s="63">
        <v>0</v>
      </c>
    </row>
    <row r="187" spans="1:7" ht="12.75">
      <c r="A187" s="38"/>
      <c r="B187" s="38"/>
      <c r="C187" s="46">
        <v>4410</v>
      </c>
      <c r="D187" s="41" t="s">
        <v>61</v>
      </c>
      <c r="E187" s="63">
        <v>180</v>
      </c>
      <c r="F187" s="63">
        <v>180</v>
      </c>
      <c r="G187" s="63">
        <v>0</v>
      </c>
    </row>
    <row r="188" spans="1:7" ht="12.75">
      <c r="A188" s="38"/>
      <c r="B188" s="38"/>
      <c r="C188" s="46">
        <v>4430</v>
      </c>
      <c r="D188" s="41" t="s">
        <v>62</v>
      </c>
      <c r="E188" s="63">
        <v>437</v>
      </c>
      <c r="F188" s="63">
        <v>437</v>
      </c>
      <c r="G188" s="63">
        <v>0</v>
      </c>
    </row>
    <row r="189" spans="1:7" ht="12.75">
      <c r="A189" s="38"/>
      <c r="B189" s="38"/>
      <c r="C189" s="46">
        <v>4440</v>
      </c>
      <c r="D189" s="41" t="s">
        <v>79</v>
      </c>
      <c r="E189" s="63">
        <v>11303</v>
      </c>
      <c r="F189" s="63">
        <v>11303</v>
      </c>
      <c r="G189" s="63">
        <v>0</v>
      </c>
    </row>
    <row r="190" spans="1:7" ht="12.75">
      <c r="A190" s="38"/>
      <c r="B190" s="38"/>
      <c r="C190" s="46">
        <v>4520</v>
      </c>
      <c r="D190" s="41" t="s">
        <v>63</v>
      </c>
      <c r="E190" s="63">
        <v>500</v>
      </c>
      <c r="F190" s="63">
        <v>500</v>
      </c>
      <c r="G190" s="63">
        <v>0</v>
      </c>
    </row>
    <row r="191" spans="1:7" ht="12.75">
      <c r="A191" s="38"/>
      <c r="B191" s="38"/>
      <c r="C191" s="46">
        <v>4740</v>
      </c>
      <c r="D191" s="41" t="s">
        <v>235</v>
      </c>
      <c r="E191" s="63">
        <v>200</v>
      </c>
      <c r="F191" s="63">
        <v>200</v>
      </c>
      <c r="G191" s="63">
        <v>0</v>
      </c>
    </row>
    <row r="192" spans="1:7" ht="12.75">
      <c r="A192" s="38"/>
      <c r="B192" s="38"/>
      <c r="C192" s="38"/>
      <c r="D192" s="41" t="s">
        <v>183</v>
      </c>
      <c r="E192" s="64"/>
      <c r="F192" s="64"/>
      <c r="G192" s="64"/>
    </row>
    <row r="193" spans="1:7" ht="12.75">
      <c r="A193" s="38"/>
      <c r="B193" s="43">
        <v>80104</v>
      </c>
      <c r="C193" s="38"/>
      <c r="D193" s="41" t="s">
        <v>141</v>
      </c>
      <c r="E193" s="63">
        <f>SUM(F193:G193)</f>
        <v>2924609</v>
      </c>
      <c r="F193" s="63">
        <f>SUM(F194:F210)</f>
        <v>2884609</v>
      </c>
      <c r="G193" s="63">
        <f>SUM(G194:G210)</f>
        <v>40000</v>
      </c>
    </row>
    <row r="194" spans="1:7" ht="12.75">
      <c r="A194" s="38"/>
      <c r="B194" s="38"/>
      <c r="C194" s="46">
        <v>3020</v>
      </c>
      <c r="D194" s="41" t="s">
        <v>146</v>
      </c>
      <c r="E194" s="63">
        <f>SUM(F194:G194)</f>
        <v>56850</v>
      </c>
      <c r="F194" s="63">
        <v>56850</v>
      </c>
      <c r="G194" s="63">
        <v>0</v>
      </c>
    </row>
    <row r="195" spans="1:7" ht="12.75">
      <c r="A195" s="38"/>
      <c r="B195" s="38"/>
      <c r="C195" s="46">
        <v>4010</v>
      </c>
      <c r="D195" s="41" t="s">
        <v>68</v>
      </c>
      <c r="E195" s="63">
        <v>1760607</v>
      </c>
      <c r="F195" s="63">
        <v>1760607</v>
      </c>
      <c r="G195" s="63">
        <v>0</v>
      </c>
    </row>
    <row r="196" spans="1:7" ht="12.75">
      <c r="A196" s="38"/>
      <c r="B196" s="38"/>
      <c r="C196" s="46">
        <v>4040</v>
      </c>
      <c r="D196" s="41" t="s">
        <v>73</v>
      </c>
      <c r="E196" s="63">
        <v>139281</v>
      </c>
      <c r="F196" s="63">
        <v>139281</v>
      </c>
      <c r="G196" s="63">
        <v>0</v>
      </c>
    </row>
    <row r="197" spans="1:7" ht="12.75">
      <c r="A197" s="38"/>
      <c r="B197" s="38"/>
      <c r="C197" s="46">
        <v>4110</v>
      </c>
      <c r="D197" s="41" t="s">
        <v>69</v>
      </c>
      <c r="E197" s="63">
        <v>288593</v>
      </c>
      <c r="F197" s="63">
        <v>288593</v>
      </c>
      <c r="G197" s="63">
        <v>0</v>
      </c>
    </row>
    <row r="198" spans="1:7" ht="12.75">
      <c r="A198" s="38"/>
      <c r="B198" s="38"/>
      <c r="C198" s="46">
        <v>4120</v>
      </c>
      <c r="D198" s="41" t="s">
        <v>70</v>
      </c>
      <c r="E198" s="63">
        <v>47497</v>
      </c>
      <c r="F198" s="63">
        <v>47497</v>
      </c>
      <c r="G198" s="63">
        <v>0</v>
      </c>
    </row>
    <row r="199" spans="1:7" ht="12.75">
      <c r="A199" s="38"/>
      <c r="B199" s="38"/>
      <c r="C199" s="46">
        <v>4170</v>
      </c>
      <c r="D199" s="41" t="s">
        <v>75</v>
      </c>
      <c r="E199" s="63">
        <v>6000</v>
      </c>
      <c r="F199" s="63">
        <v>6000</v>
      </c>
      <c r="G199" s="63">
        <v>0</v>
      </c>
    </row>
    <row r="200" spans="1:7" ht="12.75">
      <c r="A200" s="38"/>
      <c r="B200" s="38"/>
      <c r="C200" s="46">
        <v>4210</v>
      </c>
      <c r="D200" s="41" t="s">
        <v>55</v>
      </c>
      <c r="E200" s="63">
        <v>140000</v>
      </c>
      <c r="F200" s="63">
        <v>140000</v>
      </c>
      <c r="G200" s="63">
        <v>0</v>
      </c>
    </row>
    <row r="201" spans="1:7" ht="12.75">
      <c r="A201" s="38"/>
      <c r="B201" s="38"/>
      <c r="C201" s="46">
        <v>4220</v>
      </c>
      <c r="D201" s="41" t="s">
        <v>87</v>
      </c>
      <c r="E201" s="63">
        <v>199971</v>
      </c>
      <c r="F201" s="63">
        <v>199971</v>
      </c>
      <c r="G201" s="63">
        <v>0</v>
      </c>
    </row>
    <row r="202" spans="1:7" ht="12.75">
      <c r="A202" s="38"/>
      <c r="B202" s="38"/>
      <c r="C202" s="46">
        <v>4260</v>
      </c>
      <c r="D202" s="41" t="s">
        <v>60</v>
      </c>
      <c r="E202" s="63">
        <v>50000</v>
      </c>
      <c r="F202" s="63">
        <v>50000</v>
      </c>
      <c r="G202" s="63">
        <v>0</v>
      </c>
    </row>
    <row r="203" spans="1:7" ht="12.75">
      <c r="A203" s="38"/>
      <c r="B203" s="38"/>
      <c r="C203" s="46">
        <v>4280</v>
      </c>
      <c r="D203" s="41" t="s">
        <v>76</v>
      </c>
      <c r="E203" s="63">
        <v>4000</v>
      </c>
      <c r="F203" s="63">
        <v>4000</v>
      </c>
      <c r="G203" s="63">
        <v>0</v>
      </c>
    </row>
    <row r="204" spans="1:7" ht="12.75">
      <c r="A204" s="38"/>
      <c r="B204" s="38"/>
      <c r="C204" s="46">
        <v>4300</v>
      </c>
      <c r="D204" s="41" t="s">
        <v>53</v>
      </c>
      <c r="E204" s="63">
        <v>47660</v>
      </c>
      <c r="F204" s="63">
        <v>47660</v>
      </c>
      <c r="G204" s="63">
        <v>0</v>
      </c>
    </row>
    <row r="205" spans="1:7" ht="12.75">
      <c r="A205" s="38"/>
      <c r="B205" s="38"/>
      <c r="C205" s="46">
        <v>4350</v>
      </c>
      <c r="D205" s="41" t="s">
        <v>144</v>
      </c>
      <c r="E205" s="63">
        <v>3000</v>
      </c>
      <c r="F205" s="63">
        <v>3000</v>
      </c>
      <c r="G205" s="63">
        <v>0</v>
      </c>
    </row>
    <row r="206" spans="1:7" ht="12.75">
      <c r="A206" s="38"/>
      <c r="B206" s="38"/>
      <c r="C206" s="46">
        <v>4370</v>
      </c>
      <c r="D206" s="41" t="s">
        <v>143</v>
      </c>
      <c r="E206" s="63">
        <v>4500</v>
      </c>
      <c r="F206" s="63">
        <v>4500</v>
      </c>
      <c r="G206" s="63">
        <v>0</v>
      </c>
    </row>
    <row r="207" spans="1:7" ht="12.75">
      <c r="A207" s="38"/>
      <c r="B207" s="38"/>
      <c r="C207" s="46">
        <v>4410</v>
      </c>
      <c r="D207" s="41" t="s">
        <v>61</v>
      </c>
      <c r="E207" s="63">
        <v>1200</v>
      </c>
      <c r="F207" s="63">
        <v>1200</v>
      </c>
      <c r="G207" s="63">
        <v>0</v>
      </c>
    </row>
    <row r="208" spans="1:7" ht="12.75">
      <c r="A208" s="38"/>
      <c r="B208" s="38"/>
      <c r="C208" s="46">
        <v>4440</v>
      </c>
      <c r="D208" s="41" t="s">
        <v>79</v>
      </c>
      <c r="E208" s="63">
        <v>135000</v>
      </c>
      <c r="F208" s="63">
        <v>135000</v>
      </c>
      <c r="G208" s="63">
        <v>0</v>
      </c>
    </row>
    <row r="209" spans="1:7" ht="12.75">
      <c r="A209" s="38"/>
      <c r="B209" s="38"/>
      <c r="C209" s="46">
        <v>4520</v>
      </c>
      <c r="D209" s="41" t="s">
        <v>63</v>
      </c>
      <c r="E209" s="63">
        <v>450</v>
      </c>
      <c r="F209" s="63">
        <v>450</v>
      </c>
      <c r="G209" s="63">
        <v>0</v>
      </c>
    </row>
    <row r="210" spans="1:7" ht="12.75">
      <c r="A210" s="38"/>
      <c r="B210" s="38"/>
      <c r="C210" s="46">
        <v>6050</v>
      </c>
      <c r="D210" s="41" t="s">
        <v>58</v>
      </c>
      <c r="E210" s="63">
        <v>40000</v>
      </c>
      <c r="F210" s="63">
        <v>0</v>
      </c>
      <c r="G210" s="63">
        <v>40000</v>
      </c>
    </row>
    <row r="211" spans="1:7" ht="12.75">
      <c r="A211" s="38"/>
      <c r="B211" s="43">
        <v>80110</v>
      </c>
      <c r="C211" s="38"/>
      <c r="D211" s="41" t="s">
        <v>22</v>
      </c>
      <c r="E211" s="63">
        <v>3824535</v>
      </c>
      <c r="F211" s="63">
        <v>3824535</v>
      </c>
      <c r="G211" s="63">
        <v>0</v>
      </c>
    </row>
    <row r="212" spans="1:7" ht="12.75">
      <c r="A212" s="38"/>
      <c r="B212" s="38"/>
      <c r="C212" s="46">
        <v>2800</v>
      </c>
      <c r="D212" s="41" t="s">
        <v>239</v>
      </c>
      <c r="E212" s="63">
        <v>25000</v>
      </c>
      <c r="F212" s="63">
        <v>25000</v>
      </c>
      <c r="G212" s="63">
        <v>0</v>
      </c>
    </row>
    <row r="213" spans="1:7" ht="12.75">
      <c r="A213" s="38"/>
      <c r="B213" s="38"/>
      <c r="C213" s="38"/>
      <c r="D213" s="41" t="s">
        <v>192</v>
      </c>
      <c r="E213" s="64"/>
      <c r="F213" s="64"/>
      <c r="G213" s="64"/>
    </row>
    <row r="214" spans="1:7" ht="12.75">
      <c r="A214" s="38"/>
      <c r="B214" s="38"/>
      <c r="C214" s="46">
        <v>2540</v>
      </c>
      <c r="D214" s="41" t="s">
        <v>240</v>
      </c>
      <c r="E214" s="63">
        <v>588897</v>
      </c>
      <c r="F214" s="63">
        <v>588897</v>
      </c>
      <c r="G214" s="63">
        <v>0</v>
      </c>
    </row>
    <row r="215" spans="1:7" ht="12.75">
      <c r="A215" s="38"/>
      <c r="B215" s="38"/>
      <c r="C215" s="46">
        <v>3020</v>
      </c>
      <c r="D215" s="41" t="s">
        <v>146</v>
      </c>
      <c r="E215" s="63">
        <v>8560</v>
      </c>
      <c r="F215" s="63">
        <v>8560</v>
      </c>
      <c r="G215" s="63">
        <v>0</v>
      </c>
    </row>
    <row r="216" spans="1:7" ht="12.75">
      <c r="A216" s="38"/>
      <c r="B216" s="38"/>
      <c r="C216" s="46">
        <v>4010</v>
      </c>
      <c r="D216" s="41" t="s">
        <v>68</v>
      </c>
      <c r="E216" s="63">
        <v>2250293</v>
      </c>
      <c r="F216" s="63">
        <v>2250293</v>
      </c>
      <c r="G216" s="63">
        <v>0</v>
      </c>
    </row>
    <row r="217" spans="1:7" ht="12.75">
      <c r="A217" s="38"/>
      <c r="B217" s="38"/>
      <c r="C217" s="46">
        <v>4040</v>
      </c>
      <c r="D217" s="41" t="s">
        <v>73</v>
      </c>
      <c r="E217" s="63">
        <v>178594</v>
      </c>
      <c r="F217" s="63">
        <v>178594</v>
      </c>
      <c r="G217" s="63">
        <v>0</v>
      </c>
    </row>
    <row r="218" spans="1:7" ht="12.75">
      <c r="A218" s="38"/>
      <c r="B218" s="38"/>
      <c r="C218" s="46">
        <v>4110</v>
      </c>
      <c r="D218" s="41" t="s">
        <v>69</v>
      </c>
      <c r="E218" s="63">
        <v>367321</v>
      </c>
      <c r="F218" s="63">
        <v>367321</v>
      </c>
      <c r="G218" s="63">
        <v>0</v>
      </c>
    </row>
    <row r="219" spans="1:7" ht="12.75">
      <c r="A219" s="38"/>
      <c r="B219" s="38"/>
      <c r="C219" s="46">
        <v>4120</v>
      </c>
      <c r="D219" s="41" t="s">
        <v>70</v>
      </c>
      <c r="E219" s="63">
        <v>58388</v>
      </c>
      <c r="F219" s="63">
        <v>58388</v>
      </c>
      <c r="G219" s="63">
        <v>0</v>
      </c>
    </row>
    <row r="220" spans="1:7" ht="12.75">
      <c r="A220" s="38"/>
      <c r="B220" s="38"/>
      <c r="C220" s="46">
        <v>4170</v>
      </c>
      <c r="D220" s="41" t="s">
        <v>75</v>
      </c>
      <c r="E220" s="63">
        <v>9050</v>
      </c>
      <c r="F220" s="63">
        <v>9050</v>
      </c>
      <c r="G220" s="63">
        <v>0</v>
      </c>
    </row>
    <row r="221" spans="1:7" ht="12.75">
      <c r="A221" s="38"/>
      <c r="B221" s="38"/>
      <c r="C221" s="46">
        <v>4210</v>
      </c>
      <c r="D221" s="41" t="s">
        <v>55</v>
      </c>
      <c r="E221" s="63">
        <v>71000</v>
      </c>
      <c r="F221" s="63">
        <v>71000</v>
      </c>
      <c r="G221" s="63">
        <v>0</v>
      </c>
    </row>
    <row r="222" spans="1:7" ht="12.75">
      <c r="A222" s="38"/>
      <c r="B222" s="38"/>
      <c r="C222" s="46">
        <v>4220</v>
      </c>
      <c r="D222" s="41" t="s">
        <v>87</v>
      </c>
      <c r="E222" s="63">
        <v>25000</v>
      </c>
      <c r="F222" s="63">
        <v>25000</v>
      </c>
      <c r="G222" s="63">
        <v>0</v>
      </c>
    </row>
    <row r="223" spans="1:7" ht="12.75">
      <c r="A223" s="38"/>
      <c r="B223" s="38"/>
      <c r="C223" s="46">
        <v>4260</v>
      </c>
      <c r="D223" s="41" t="s">
        <v>60</v>
      </c>
      <c r="E223" s="63">
        <v>29500</v>
      </c>
      <c r="F223" s="63">
        <v>29500</v>
      </c>
      <c r="G223" s="63">
        <v>0</v>
      </c>
    </row>
    <row r="224" spans="1:7" ht="12.75">
      <c r="A224" s="38"/>
      <c r="B224" s="38"/>
      <c r="C224" s="46">
        <v>4280</v>
      </c>
      <c r="D224" s="41" t="s">
        <v>76</v>
      </c>
      <c r="E224" s="63">
        <v>6179</v>
      </c>
      <c r="F224" s="63">
        <v>6179</v>
      </c>
      <c r="G224" s="63">
        <v>0</v>
      </c>
    </row>
    <row r="225" spans="1:7" ht="12.75">
      <c r="A225" s="38"/>
      <c r="B225" s="38"/>
      <c r="C225" s="46">
        <v>4300</v>
      </c>
      <c r="D225" s="41" t="s">
        <v>53</v>
      </c>
      <c r="E225" s="63">
        <v>36000</v>
      </c>
      <c r="F225" s="63">
        <v>36000</v>
      </c>
      <c r="G225" s="63">
        <v>0</v>
      </c>
    </row>
    <row r="226" spans="1:7" ht="12.75">
      <c r="A226" s="38"/>
      <c r="B226" s="38"/>
      <c r="C226" s="46">
        <v>4350</v>
      </c>
      <c r="D226" s="41" t="s">
        <v>144</v>
      </c>
      <c r="E226" s="63">
        <v>3100</v>
      </c>
      <c r="F226" s="63">
        <v>3100</v>
      </c>
      <c r="G226" s="63">
        <v>0</v>
      </c>
    </row>
    <row r="227" spans="1:7" ht="12.75">
      <c r="A227" s="38"/>
      <c r="B227" s="38"/>
      <c r="C227" s="46">
        <v>4370</v>
      </c>
      <c r="D227" s="41" t="s">
        <v>143</v>
      </c>
      <c r="E227" s="63">
        <v>1820</v>
      </c>
      <c r="F227" s="63">
        <v>1820</v>
      </c>
      <c r="G227" s="63">
        <v>0</v>
      </c>
    </row>
    <row r="228" spans="1:7" ht="12.75">
      <c r="A228" s="38"/>
      <c r="B228" s="38"/>
      <c r="C228" s="46">
        <v>4410</v>
      </c>
      <c r="D228" s="41" t="s">
        <v>61</v>
      </c>
      <c r="E228" s="63">
        <v>3000</v>
      </c>
      <c r="F228" s="63">
        <v>3000</v>
      </c>
      <c r="G228" s="63">
        <v>0</v>
      </c>
    </row>
    <row r="229" spans="1:7" ht="12.75">
      <c r="A229" s="38"/>
      <c r="B229" s="38"/>
      <c r="C229" s="46">
        <v>4430</v>
      </c>
      <c r="D229" s="41" t="s">
        <v>62</v>
      </c>
      <c r="E229" s="63">
        <v>2800</v>
      </c>
      <c r="F229" s="63">
        <v>2800</v>
      </c>
      <c r="G229" s="63">
        <v>0</v>
      </c>
    </row>
    <row r="230" spans="1:7" ht="12.75">
      <c r="A230" s="38"/>
      <c r="B230" s="38"/>
      <c r="C230" s="46">
        <v>4440</v>
      </c>
      <c r="D230" s="41" t="s">
        <v>79</v>
      </c>
      <c r="E230" s="63">
        <v>157383</v>
      </c>
      <c r="F230" s="63">
        <v>157383</v>
      </c>
      <c r="G230" s="63">
        <v>0</v>
      </c>
    </row>
    <row r="231" spans="1:7" ht="12.75">
      <c r="A231" s="38"/>
      <c r="B231" s="38"/>
      <c r="C231" s="46">
        <v>4740</v>
      </c>
      <c r="D231" s="41" t="s">
        <v>235</v>
      </c>
      <c r="E231" s="63">
        <v>2650</v>
      </c>
      <c r="F231" s="63">
        <v>2650</v>
      </c>
      <c r="G231" s="63">
        <v>0</v>
      </c>
    </row>
    <row r="232" spans="1:7" ht="12.75">
      <c r="A232" s="38"/>
      <c r="B232" s="38"/>
      <c r="C232" s="38"/>
      <c r="D232" s="41" t="s">
        <v>183</v>
      </c>
      <c r="E232" s="64"/>
      <c r="F232" s="64"/>
      <c r="G232" s="64"/>
    </row>
    <row r="233" spans="1:7" ht="12.75">
      <c r="A233" s="38"/>
      <c r="B233" s="43">
        <v>80113</v>
      </c>
      <c r="C233" s="38"/>
      <c r="D233" s="41" t="s">
        <v>88</v>
      </c>
      <c r="E233" s="63">
        <v>437942</v>
      </c>
      <c r="F233" s="63">
        <v>437942</v>
      </c>
      <c r="G233" s="63">
        <v>0</v>
      </c>
    </row>
    <row r="234" spans="1:7" ht="12.75">
      <c r="A234" s="38"/>
      <c r="B234" s="38"/>
      <c r="C234" s="46">
        <v>4300</v>
      </c>
      <c r="D234" s="41" t="s">
        <v>53</v>
      </c>
      <c r="E234" s="63">
        <v>432942</v>
      </c>
      <c r="F234" s="63">
        <v>432942</v>
      </c>
      <c r="G234" s="63">
        <v>0</v>
      </c>
    </row>
    <row r="235" spans="1:7" ht="12.75">
      <c r="A235" s="38"/>
      <c r="B235" s="38"/>
      <c r="C235" s="46">
        <v>4430</v>
      </c>
      <c r="D235" s="41" t="s">
        <v>62</v>
      </c>
      <c r="E235" s="63">
        <v>5000</v>
      </c>
      <c r="F235" s="63">
        <v>5000</v>
      </c>
      <c r="G235" s="63">
        <v>0</v>
      </c>
    </row>
    <row r="236" spans="1:7" ht="12.75">
      <c r="A236" s="38"/>
      <c r="B236" s="43">
        <v>80146</v>
      </c>
      <c r="C236" s="38"/>
      <c r="D236" s="41" t="s">
        <v>89</v>
      </c>
      <c r="E236" s="63">
        <v>67709</v>
      </c>
      <c r="F236" s="63">
        <v>67709</v>
      </c>
      <c r="G236" s="63">
        <v>0</v>
      </c>
    </row>
    <row r="237" spans="1:7" ht="12.75">
      <c r="A237" s="38"/>
      <c r="B237" s="38"/>
      <c r="C237" s="46">
        <v>4210</v>
      </c>
      <c r="D237" s="41" t="s">
        <v>55</v>
      </c>
      <c r="E237" s="63">
        <v>27301</v>
      </c>
      <c r="F237" s="63">
        <v>27301</v>
      </c>
      <c r="G237" s="63">
        <v>0</v>
      </c>
    </row>
    <row r="238" spans="1:7" ht="12.75">
      <c r="A238" s="38"/>
      <c r="B238" s="38"/>
      <c r="C238" s="46">
        <v>4300</v>
      </c>
      <c r="D238" s="41" t="s">
        <v>53</v>
      </c>
      <c r="E238" s="63">
        <v>9139</v>
      </c>
      <c r="F238" s="63">
        <v>9139</v>
      </c>
      <c r="G238" s="63">
        <v>0</v>
      </c>
    </row>
    <row r="239" spans="1:7" ht="12.75">
      <c r="A239" s="38"/>
      <c r="B239" s="38"/>
      <c r="C239" s="46">
        <v>4410</v>
      </c>
      <c r="D239" s="41" t="s">
        <v>61</v>
      </c>
      <c r="E239" s="63">
        <v>7762</v>
      </c>
      <c r="F239" s="63">
        <v>7762</v>
      </c>
      <c r="G239" s="63">
        <v>0</v>
      </c>
    </row>
    <row r="240" spans="1:7" ht="12.75">
      <c r="A240" s="38"/>
      <c r="B240" s="38"/>
      <c r="C240" s="46">
        <v>4700</v>
      </c>
      <c r="D240" s="41" t="s">
        <v>150</v>
      </c>
      <c r="E240" s="63">
        <v>20850</v>
      </c>
      <c r="F240" s="63">
        <v>20850</v>
      </c>
      <c r="G240" s="63">
        <v>0</v>
      </c>
    </row>
    <row r="241" spans="1:7" ht="12.75">
      <c r="A241" s="38"/>
      <c r="B241" s="38"/>
      <c r="C241" s="46">
        <v>4740</v>
      </c>
      <c r="D241" s="41" t="s">
        <v>235</v>
      </c>
      <c r="E241" s="63">
        <v>1202</v>
      </c>
      <c r="F241" s="63">
        <v>1202</v>
      </c>
      <c r="G241" s="63">
        <v>0</v>
      </c>
    </row>
    <row r="242" spans="1:7" ht="12.75">
      <c r="A242" s="38"/>
      <c r="B242" s="38"/>
      <c r="C242" s="38"/>
      <c r="D242" s="41" t="s">
        <v>183</v>
      </c>
      <c r="E242" s="64"/>
      <c r="F242" s="64"/>
      <c r="G242" s="64"/>
    </row>
    <row r="243" spans="1:7" ht="12.75">
      <c r="A243" s="38"/>
      <c r="B243" s="38"/>
      <c r="C243" s="46">
        <v>4750</v>
      </c>
      <c r="D243" s="41" t="s">
        <v>151</v>
      </c>
      <c r="E243" s="63">
        <v>1455</v>
      </c>
      <c r="F243" s="63">
        <v>1455</v>
      </c>
      <c r="G243" s="63">
        <v>0</v>
      </c>
    </row>
    <row r="244" spans="1:7" ht="12.75">
      <c r="A244" s="38"/>
      <c r="B244" s="43">
        <v>80195</v>
      </c>
      <c r="C244" s="38"/>
      <c r="D244" s="41" t="s">
        <v>5</v>
      </c>
      <c r="E244" s="63">
        <v>201000</v>
      </c>
      <c r="F244" s="63">
        <f>SUM(F245:F247)</f>
        <v>1000</v>
      </c>
      <c r="G244" s="63">
        <f>SUM(G245:G247)</f>
        <v>200000</v>
      </c>
    </row>
    <row r="245" spans="1:7" ht="12.75">
      <c r="A245" s="38"/>
      <c r="B245" s="38"/>
      <c r="C245" s="46">
        <v>4300</v>
      </c>
      <c r="D245" s="41" t="s">
        <v>53</v>
      </c>
      <c r="E245" s="63">
        <v>1000</v>
      </c>
      <c r="F245" s="63">
        <v>1000</v>
      </c>
      <c r="G245" s="63">
        <v>0</v>
      </c>
    </row>
    <row r="246" spans="1:7" ht="12.75">
      <c r="A246" s="38"/>
      <c r="B246" s="38"/>
      <c r="C246" s="46">
        <v>6050</v>
      </c>
      <c r="D246" s="41" t="s">
        <v>58</v>
      </c>
      <c r="E246" s="63">
        <v>12500</v>
      </c>
      <c r="F246" s="63">
        <v>0</v>
      </c>
      <c r="G246" s="63">
        <v>12500</v>
      </c>
    </row>
    <row r="247" spans="1:7" ht="12.75">
      <c r="A247" s="38"/>
      <c r="B247" s="38"/>
      <c r="C247" s="46">
        <v>6630</v>
      </c>
      <c r="D247" s="41" t="s">
        <v>241</v>
      </c>
      <c r="E247" s="63">
        <v>187500</v>
      </c>
      <c r="F247" s="63">
        <v>0</v>
      </c>
      <c r="G247" s="63">
        <v>187500</v>
      </c>
    </row>
    <row r="248" spans="1:7" ht="12.75">
      <c r="A248" s="38"/>
      <c r="B248" s="38"/>
      <c r="C248" s="38"/>
      <c r="D248" s="41" t="s">
        <v>242</v>
      </c>
      <c r="E248" s="64"/>
      <c r="F248" s="64"/>
      <c r="G248" s="64"/>
    </row>
    <row r="249" spans="1:7" ht="12.75">
      <c r="A249" s="44"/>
      <c r="B249" s="44"/>
      <c r="C249" s="44"/>
      <c r="D249" s="41" t="s">
        <v>243</v>
      </c>
      <c r="E249" s="54"/>
      <c r="F249" s="54"/>
      <c r="G249" s="54"/>
    </row>
    <row r="250" spans="1:7" ht="12.75">
      <c r="A250" s="42">
        <v>851</v>
      </c>
      <c r="B250" s="38"/>
      <c r="C250" s="38"/>
      <c r="D250" s="39" t="s">
        <v>24</v>
      </c>
      <c r="E250" s="62">
        <f>SUM(E251,E260,E275)</f>
        <v>202480</v>
      </c>
      <c r="F250" s="62">
        <f>SUM(F251,F260,F275)</f>
        <v>202480</v>
      </c>
      <c r="G250" s="62">
        <v>0</v>
      </c>
    </row>
    <row r="251" spans="1:7" ht="12.75">
      <c r="A251" s="38"/>
      <c r="B251" s="43">
        <v>85153</v>
      </c>
      <c r="C251" s="38"/>
      <c r="D251" s="41" t="s">
        <v>90</v>
      </c>
      <c r="E251" s="63">
        <v>41000</v>
      </c>
      <c r="F251" s="63">
        <v>41000</v>
      </c>
      <c r="G251" s="63">
        <v>0</v>
      </c>
    </row>
    <row r="252" spans="1:7" ht="12.75">
      <c r="A252" s="38"/>
      <c r="B252" s="38"/>
      <c r="C252" s="46">
        <v>2800</v>
      </c>
      <c r="D252" s="41" t="s">
        <v>239</v>
      </c>
      <c r="E252" s="63">
        <v>10000</v>
      </c>
      <c r="F252" s="63">
        <v>10000</v>
      </c>
      <c r="G252" s="63">
        <v>0</v>
      </c>
    </row>
    <row r="253" spans="1:7" ht="12.75">
      <c r="A253" s="38"/>
      <c r="B253" s="38"/>
      <c r="C253" s="38"/>
      <c r="D253" s="41" t="s">
        <v>192</v>
      </c>
      <c r="E253" s="64"/>
      <c r="F253" s="64"/>
      <c r="G253" s="64"/>
    </row>
    <row r="254" spans="1:7" ht="12.75">
      <c r="A254" s="38"/>
      <c r="B254" s="38"/>
      <c r="C254" s="46">
        <v>2820</v>
      </c>
      <c r="D254" s="41" t="s">
        <v>186</v>
      </c>
      <c r="E254" s="63">
        <v>10000</v>
      </c>
      <c r="F254" s="63">
        <v>10000</v>
      </c>
      <c r="G254" s="63">
        <v>0</v>
      </c>
    </row>
    <row r="255" spans="1:7" ht="12.75">
      <c r="A255" s="38"/>
      <c r="B255" s="38"/>
      <c r="C255" s="38"/>
      <c r="D255" s="41" t="s">
        <v>187</v>
      </c>
      <c r="E255" s="64"/>
      <c r="F255" s="64"/>
      <c r="G255" s="64"/>
    </row>
    <row r="256" spans="1:7" ht="12.75">
      <c r="A256" s="38"/>
      <c r="B256" s="38"/>
      <c r="C256" s="46">
        <v>4210</v>
      </c>
      <c r="D256" s="41" t="s">
        <v>55</v>
      </c>
      <c r="E256" s="63">
        <v>8000</v>
      </c>
      <c r="F256" s="63">
        <v>8000</v>
      </c>
      <c r="G256" s="63">
        <v>0</v>
      </c>
    </row>
    <row r="257" spans="1:7" ht="12.75">
      <c r="A257" s="38"/>
      <c r="B257" s="38"/>
      <c r="C257" s="46">
        <v>4220</v>
      </c>
      <c r="D257" s="41" t="s">
        <v>87</v>
      </c>
      <c r="E257" s="63">
        <v>3000</v>
      </c>
      <c r="F257" s="63">
        <v>3000</v>
      </c>
      <c r="G257" s="63">
        <v>0</v>
      </c>
    </row>
    <row r="258" spans="1:7" ht="12.75">
      <c r="A258" s="38"/>
      <c r="B258" s="38"/>
      <c r="C258" s="46">
        <v>4300</v>
      </c>
      <c r="D258" s="41" t="s">
        <v>53</v>
      </c>
      <c r="E258" s="63">
        <v>8000</v>
      </c>
      <c r="F258" s="63">
        <v>8000</v>
      </c>
      <c r="G258" s="63">
        <v>0</v>
      </c>
    </row>
    <row r="259" spans="1:7" ht="12.75">
      <c r="A259" s="38"/>
      <c r="B259" s="38"/>
      <c r="C259" s="46">
        <v>4700</v>
      </c>
      <c r="D259" s="41" t="s">
        <v>150</v>
      </c>
      <c r="E259" s="63">
        <v>2000</v>
      </c>
      <c r="F259" s="63">
        <v>2000</v>
      </c>
      <c r="G259" s="63">
        <v>0</v>
      </c>
    </row>
    <row r="260" spans="1:7" ht="12.75">
      <c r="A260" s="38"/>
      <c r="B260" s="43">
        <v>85154</v>
      </c>
      <c r="C260" s="38"/>
      <c r="D260" s="41" t="s">
        <v>26</v>
      </c>
      <c r="E260" s="63">
        <v>140280</v>
      </c>
      <c r="F260" s="63">
        <f>SUM(F261:F273)</f>
        <v>140280</v>
      </c>
      <c r="G260" s="63">
        <v>0</v>
      </c>
    </row>
    <row r="261" spans="1:7" ht="12.75">
      <c r="A261" s="38"/>
      <c r="B261" s="38"/>
      <c r="C261" s="46">
        <v>4110</v>
      </c>
      <c r="D261" s="41" t="s">
        <v>69</v>
      </c>
      <c r="E261" s="63">
        <v>600</v>
      </c>
      <c r="F261" s="63">
        <v>600</v>
      </c>
      <c r="G261" s="63">
        <v>0</v>
      </c>
    </row>
    <row r="262" spans="1:7" ht="12.75">
      <c r="A262" s="38"/>
      <c r="B262" s="38"/>
      <c r="C262" s="46">
        <v>4120</v>
      </c>
      <c r="D262" s="41" t="s">
        <v>70</v>
      </c>
      <c r="E262" s="63">
        <v>100</v>
      </c>
      <c r="F262" s="63">
        <v>100</v>
      </c>
      <c r="G262" s="63">
        <v>0</v>
      </c>
    </row>
    <row r="263" spans="1:7" ht="12.75">
      <c r="A263" s="38"/>
      <c r="B263" s="38"/>
      <c r="C263" s="46">
        <v>4170</v>
      </c>
      <c r="D263" s="41" t="s">
        <v>75</v>
      </c>
      <c r="E263" s="63">
        <v>76580</v>
      </c>
      <c r="F263" s="63">
        <v>76580</v>
      </c>
      <c r="G263" s="63">
        <v>0</v>
      </c>
    </row>
    <row r="264" spans="1:7" ht="12.75">
      <c r="A264" s="38"/>
      <c r="B264" s="38"/>
      <c r="C264" s="46">
        <v>4210</v>
      </c>
      <c r="D264" s="41" t="s">
        <v>55</v>
      </c>
      <c r="E264" s="63">
        <v>17500</v>
      </c>
      <c r="F264" s="63">
        <v>17500</v>
      </c>
      <c r="G264" s="63">
        <v>0</v>
      </c>
    </row>
    <row r="265" spans="1:7" ht="12.75">
      <c r="A265" s="38"/>
      <c r="B265" s="38"/>
      <c r="C265" s="46">
        <v>4220</v>
      </c>
      <c r="D265" s="41" t="s">
        <v>87</v>
      </c>
      <c r="E265" s="63">
        <v>2000</v>
      </c>
      <c r="F265" s="63">
        <v>2000</v>
      </c>
      <c r="G265" s="63">
        <v>0</v>
      </c>
    </row>
    <row r="266" spans="1:7" ht="12.75">
      <c r="A266" s="38"/>
      <c r="B266" s="38"/>
      <c r="C266" s="46">
        <v>4260</v>
      </c>
      <c r="D266" s="41" t="s">
        <v>60</v>
      </c>
      <c r="E266" s="63">
        <v>1000</v>
      </c>
      <c r="F266" s="63">
        <v>1000</v>
      </c>
      <c r="G266" s="63">
        <v>0</v>
      </c>
    </row>
    <row r="267" spans="1:7" ht="12.75">
      <c r="A267" s="38"/>
      <c r="B267" s="38"/>
      <c r="C267" s="46">
        <v>4270</v>
      </c>
      <c r="D267" s="41" t="s">
        <v>59</v>
      </c>
      <c r="E267" s="63">
        <v>500</v>
      </c>
      <c r="F267" s="63">
        <v>500</v>
      </c>
      <c r="G267" s="63">
        <v>0</v>
      </c>
    </row>
    <row r="268" spans="1:7" ht="12.75">
      <c r="A268" s="38"/>
      <c r="B268" s="38"/>
      <c r="C268" s="46">
        <v>4300</v>
      </c>
      <c r="D268" s="41" t="s">
        <v>53</v>
      </c>
      <c r="E268" s="63">
        <v>37500</v>
      </c>
      <c r="F268" s="63">
        <v>37500</v>
      </c>
      <c r="G268" s="63">
        <v>0</v>
      </c>
    </row>
    <row r="269" spans="1:7" ht="12.75">
      <c r="A269" s="38"/>
      <c r="B269" s="38"/>
      <c r="C269" s="46">
        <v>4350</v>
      </c>
      <c r="D269" s="41" t="s">
        <v>144</v>
      </c>
      <c r="E269" s="63">
        <v>800</v>
      </c>
      <c r="F269" s="63">
        <v>800</v>
      </c>
      <c r="G269" s="63">
        <v>0</v>
      </c>
    </row>
    <row r="270" spans="1:7" ht="12.75">
      <c r="A270" s="38"/>
      <c r="B270" s="38"/>
      <c r="C270" s="46">
        <v>4370</v>
      </c>
      <c r="D270" s="41" t="s">
        <v>143</v>
      </c>
      <c r="E270" s="63">
        <v>1200</v>
      </c>
      <c r="F270" s="63">
        <v>1200</v>
      </c>
      <c r="G270" s="63">
        <v>0</v>
      </c>
    </row>
    <row r="271" spans="1:7" ht="12.75">
      <c r="A271" s="38"/>
      <c r="B271" s="38"/>
      <c r="C271" s="46">
        <v>4410</v>
      </c>
      <c r="D271" s="41" t="s">
        <v>61</v>
      </c>
      <c r="E271" s="63">
        <v>1000</v>
      </c>
      <c r="F271" s="63">
        <v>1000</v>
      </c>
      <c r="G271" s="63">
        <v>0</v>
      </c>
    </row>
    <row r="272" spans="1:7" ht="12.75">
      <c r="A272" s="38"/>
      <c r="B272" s="38"/>
      <c r="C272" s="46">
        <v>4700</v>
      </c>
      <c r="D272" s="41" t="s">
        <v>150</v>
      </c>
      <c r="E272" s="63">
        <v>1000</v>
      </c>
      <c r="F272" s="63">
        <v>1000</v>
      </c>
      <c r="G272" s="63">
        <v>0</v>
      </c>
    </row>
    <row r="273" spans="1:7" ht="12.75">
      <c r="A273" s="38"/>
      <c r="B273" s="38"/>
      <c r="C273" s="46">
        <v>4740</v>
      </c>
      <c r="D273" s="41" t="s">
        <v>235</v>
      </c>
      <c r="E273" s="63">
        <v>500</v>
      </c>
      <c r="F273" s="63">
        <v>500</v>
      </c>
      <c r="G273" s="63">
        <v>0</v>
      </c>
    </row>
    <row r="274" spans="1:7" ht="12.75">
      <c r="A274" s="38"/>
      <c r="B274" s="38"/>
      <c r="C274" s="38"/>
      <c r="D274" s="41" t="s">
        <v>183</v>
      </c>
      <c r="E274" s="64"/>
      <c r="F274" s="64"/>
      <c r="G274" s="64"/>
    </row>
    <row r="275" spans="1:7" ht="12.75">
      <c r="A275" s="38"/>
      <c r="B275" s="43">
        <v>85195</v>
      </c>
      <c r="C275" s="38"/>
      <c r="D275" s="41" t="s">
        <v>5</v>
      </c>
      <c r="E275" s="63">
        <v>21200</v>
      </c>
      <c r="F275" s="63">
        <v>21200</v>
      </c>
      <c r="G275" s="63">
        <v>0</v>
      </c>
    </row>
    <row r="276" spans="1:7" ht="12.75">
      <c r="A276" s="38"/>
      <c r="B276" s="38"/>
      <c r="C276" s="46">
        <v>2820</v>
      </c>
      <c r="D276" s="41" t="s">
        <v>186</v>
      </c>
      <c r="E276" s="63">
        <v>6000</v>
      </c>
      <c r="F276" s="63">
        <v>6000</v>
      </c>
      <c r="G276" s="63">
        <v>0</v>
      </c>
    </row>
    <row r="277" spans="1:7" ht="12.75">
      <c r="A277" s="38"/>
      <c r="B277" s="38"/>
      <c r="C277" s="38"/>
      <c r="D277" s="41" t="s">
        <v>187</v>
      </c>
      <c r="E277" s="64"/>
      <c r="F277" s="64"/>
      <c r="G277" s="64"/>
    </row>
    <row r="278" spans="1:7" ht="12.75">
      <c r="A278" s="38"/>
      <c r="B278" s="38"/>
      <c r="C278" s="46">
        <v>4210</v>
      </c>
      <c r="D278" s="41" t="s">
        <v>55</v>
      </c>
      <c r="E278" s="63">
        <v>200</v>
      </c>
      <c r="F278" s="63">
        <v>200</v>
      </c>
      <c r="G278" s="63">
        <v>0</v>
      </c>
    </row>
    <row r="279" spans="1:7" ht="12.75">
      <c r="A279" s="38"/>
      <c r="B279" s="38"/>
      <c r="C279" s="46">
        <v>4300</v>
      </c>
      <c r="D279" s="41" t="s">
        <v>53</v>
      </c>
      <c r="E279" s="63">
        <v>15000</v>
      </c>
      <c r="F279" s="63">
        <v>15000</v>
      </c>
      <c r="G279" s="63">
        <v>0</v>
      </c>
    </row>
    <row r="280" spans="1:7" ht="12.75">
      <c r="A280" s="42">
        <v>852</v>
      </c>
      <c r="B280" s="38"/>
      <c r="C280" s="38"/>
      <c r="D280" s="39" t="s">
        <v>27</v>
      </c>
      <c r="E280" s="62">
        <v>5605567</v>
      </c>
      <c r="F280" s="62">
        <v>5605567</v>
      </c>
      <c r="G280" s="62">
        <v>0</v>
      </c>
    </row>
    <row r="281" spans="1:7" ht="12.75">
      <c r="A281" s="38"/>
      <c r="B281" s="43">
        <v>85212</v>
      </c>
      <c r="C281" s="38"/>
      <c r="D281" s="41" t="s">
        <v>215</v>
      </c>
      <c r="E281" s="63">
        <v>3918935</v>
      </c>
      <c r="F281" s="63">
        <v>3918935</v>
      </c>
      <c r="G281" s="63">
        <v>0</v>
      </c>
    </row>
    <row r="282" spans="1:7" ht="12.75">
      <c r="A282" s="38"/>
      <c r="B282" s="38"/>
      <c r="C282" s="38"/>
      <c r="D282" s="41" t="s">
        <v>216</v>
      </c>
      <c r="E282" s="64"/>
      <c r="F282" s="64"/>
      <c r="G282" s="64"/>
    </row>
    <row r="283" spans="1:7" ht="12.75">
      <c r="A283" s="38"/>
      <c r="B283" s="38"/>
      <c r="C283" s="46">
        <v>2910</v>
      </c>
      <c r="D283" s="41" t="s">
        <v>244</v>
      </c>
      <c r="E283" s="63">
        <v>4000</v>
      </c>
      <c r="F283" s="63">
        <v>4000</v>
      </c>
      <c r="G283" s="63">
        <v>0</v>
      </c>
    </row>
    <row r="284" spans="1:7" ht="12.75">
      <c r="A284" s="38"/>
      <c r="B284" s="38"/>
      <c r="C284" s="38"/>
      <c r="D284" s="41" t="s">
        <v>245</v>
      </c>
      <c r="E284" s="64"/>
      <c r="F284" s="64"/>
      <c r="G284" s="64"/>
    </row>
    <row r="285" spans="1:7" ht="12.75">
      <c r="A285" s="38"/>
      <c r="B285" s="38"/>
      <c r="C285" s="46">
        <v>3110</v>
      </c>
      <c r="D285" s="41" t="s">
        <v>91</v>
      </c>
      <c r="E285" s="63">
        <v>3703530</v>
      </c>
      <c r="F285" s="63">
        <v>3703530</v>
      </c>
      <c r="G285" s="63">
        <v>0</v>
      </c>
    </row>
    <row r="286" spans="1:7" ht="12.75">
      <c r="A286" s="38"/>
      <c r="B286" s="38"/>
      <c r="C286" s="46">
        <v>4010</v>
      </c>
      <c r="D286" s="41" t="s">
        <v>68</v>
      </c>
      <c r="E286" s="63">
        <v>126350</v>
      </c>
      <c r="F286" s="63">
        <v>126350</v>
      </c>
      <c r="G286" s="63">
        <v>0</v>
      </c>
    </row>
    <row r="287" spans="1:7" ht="12.75">
      <c r="A287" s="38"/>
      <c r="B287" s="38"/>
      <c r="C287" s="46">
        <v>4040</v>
      </c>
      <c r="D287" s="41" t="s">
        <v>73</v>
      </c>
      <c r="E287" s="63">
        <v>8647</v>
      </c>
      <c r="F287" s="63">
        <v>8647</v>
      </c>
      <c r="G287" s="63">
        <v>0</v>
      </c>
    </row>
    <row r="288" spans="1:7" ht="12.75">
      <c r="A288" s="38"/>
      <c r="B288" s="38"/>
      <c r="C288" s="46">
        <v>4110</v>
      </c>
      <c r="D288" s="41" t="s">
        <v>69</v>
      </c>
      <c r="E288" s="63">
        <v>51600</v>
      </c>
      <c r="F288" s="63">
        <v>51600</v>
      </c>
      <c r="G288" s="63">
        <v>0</v>
      </c>
    </row>
    <row r="289" spans="1:7" ht="12.75">
      <c r="A289" s="38"/>
      <c r="B289" s="38"/>
      <c r="C289" s="46">
        <v>4120</v>
      </c>
      <c r="D289" s="41" t="s">
        <v>70</v>
      </c>
      <c r="E289" s="63">
        <v>3308</v>
      </c>
      <c r="F289" s="63">
        <v>3308</v>
      </c>
      <c r="G289" s="63">
        <v>0</v>
      </c>
    </row>
    <row r="290" spans="1:7" ht="12.75">
      <c r="A290" s="38"/>
      <c r="B290" s="38"/>
      <c r="C290" s="46">
        <v>4210</v>
      </c>
      <c r="D290" s="41" t="s">
        <v>55</v>
      </c>
      <c r="E290" s="63">
        <v>1000</v>
      </c>
      <c r="F290" s="63">
        <v>1000</v>
      </c>
      <c r="G290" s="63">
        <v>0</v>
      </c>
    </row>
    <row r="291" spans="1:7" ht="12.75">
      <c r="A291" s="38"/>
      <c r="B291" s="38"/>
      <c r="C291" s="46">
        <v>4260</v>
      </c>
      <c r="D291" s="41" t="s">
        <v>60</v>
      </c>
      <c r="E291" s="63">
        <v>4500</v>
      </c>
      <c r="F291" s="63">
        <v>4500</v>
      </c>
      <c r="G291" s="63">
        <v>0</v>
      </c>
    </row>
    <row r="292" spans="1:7" ht="12.75">
      <c r="A292" s="38"/>
      <c r="B292" s="38"/>
      <c r="C292" s="46">
        <v>4300</v>
      </c>
      <c r="D292" s="41" t="s">
        <v>53</v>
      </c>
      <c r="E292" s="63">
        <v>3300</v>
      </c>
      <c r="F292" s="63">
        <v>3300</v>
      </c>
      <c r="G292" s="63">
        <v>0</v>
      </c>
    </row>
    <row r="293" spans="1:7" ht="12.75">
      <c r="A293" s="38"/>
      <c r="B293" s="38"/>
      <c r="C293" s="46">
        <v>4350</v>
      </c>
      <c r="D293" s="41" t="s">
        <v>144</v>
      </c>
      <c r="E293" s="63">
        <v>750</v>
      </c>
      <c r="F293" s="63">
        <v>750</v>
      </c>
      <c r="G293" s="63">
        <v>0</v>
      </c>
    </row>
    <row r="294" spans="1:7" ht="12.75">
      <c r="A294" s="38"/>
      <c r="B294" s="38"/>
      <c r="C294" s="46">
        <v>4370</v>
      </c>
      <c r="D294" s="41" t="s">
        <v>143</v>
      </c>
      <c r="E294" s="63">
        <v>2200</v>
      </c>
      <c r="F294" s="63">
        <v>2200</v>
      </c>
      <c r="G294" s="63">
        <v>0</v>
      </c>
    </row>
    <row r="295" spans="1:7" ht="12.75">
      <c r="A295" s="38"/>
      <c r="B295" s="38"/>
      <c r="C295" s="46">
        <v>4410</v>
      </c>
      <c r="D295" s="41" t="s">
        <v>61</v>
      </c>
      <c r="E295" s="63">
        <v>1000</v>
      </c>
      <c r="F295" s="63">
        <v>1000</v>
      </c>
      <c r="G295" s="63">
        <v>0</v>
      </c>
    </row>
    <row r="296" spans="1:7" ht="12.75">
      <c r="A296" s="38"/>
      <c r="B296" s="38"/>
      <c r="C296" s="46">
        <v>4440</v>
      </c>
      <c r="D296" s="41" t="s">
        <v>79</v>
      </c>
      <c r="E296" s="63">
        <v>4500</v>
      </c>
      <c r="F296" s="63">
        <v>4500</v>
      </c>
      <c r="G296" s="63">
        <v>0</v>
      </c>
    </row>
    <row r="297" spans="1:7" ht="12.75">
      <c r="A297" s="38"/>
      <c r="B297" s="38"/>
      <c r="C297" s="46">
        <v>4700</v>
      </c>
      <c r="D297" s="41" t="s">
        <v>150</v>
      </c>
      <c r="E297" s="63">
        <v>1200</v>
      </c>
      <c r="F297" s="63">
        <v>1200</v>
      </c>
      <c r="G297" s="63">
        <v>0</v>
      </c>
    </row>
    <row r="298" spans="1:7" ht="12.75">
      <c r="A298" s="38"/>
      <c r="B298" s="38"/>
      <c r="C298" s="46">
        <v>4740</v>
      </c>
      <c r="D298" s="41" t="s">
        <v>235</v>
      </c>
      <c r="E298" s="63">
        <v>350</v>
      </c>
      <c r="F298" s="63">
        <v>350</v>
      </c>
      <c r="G298" s="63">
        <v>0</v>
      </c>
    </row>
    <row r="299" spans="1:7" ht="12.75">
      <c r="A299" s="38"/>
      <c r="B299" s="38"/>
      <c r="C299" s="38"/>
      <c r="D299" s="41" t="s">
        <v>183</v>
      </c>
      <c r="E299" s="64"/>
      <c r="F299" s="64"/>
      <c r="G299" s="64"/>
    </row>
    <row r="300" spans="1:7" ht="12.75">
      <c r="A300" s="38"/>
      <c r="B300" s="38"/>
      <c r="C300" s="46">
        <v>4750</v>
      </c>
      <c r="D300" s="41" t="s">
        <v>151</v>
      </c>
      <c r="E300" s="63">
        <v>2700</v>
      </c>
      <c r="F300" s="63">
        <v>2700</v>
      </c>
      <c r="G300" s="63">
        <v>0</v>
      </c>
    </row>
    <row r="301" spans="1:7" ht="12.75">
      <c r="A301" s="38"/>
      <c r="B301" s="43">
        <v>85213</v>
      </c>
      <c r="C301" s="38"/>
      <c r="D301" s="41" t="s">
        <v>218</v>
      </c>
      <c r="E301" s="63">
        <v>25000</v>
      </c>
      <c r="F301" s="63">
        <v>25000</v>
      </c>
      <c r="G301" s="63">
        <v>0</v>
      </c>
    </row>
    <row r="302" spans="1:7" ht="12.75">
      <c r="A302" s="38"/>
      <c r="B302" s="38"/>
      <c r="C302" s="38"/>
      <c r="D302" s="41" t="s">
        <v>219</v>
      </c>
      <c r="E302" s="64"/>
      <c r="F302" s="64"/>
      <c r="G302" s="64"/>
    </row>
    <row r="303" spans="1:7" ht="12.75">
      <c r="A303" s="44"/>
      <c r="B303" s="44"/>
      <c r="C303" s="44"/>
      <c r="D303" s="41" t="s">
        <v>220</v>
      </c>
      <c r="E303" s="54"/>
      <c r="F303" s="54"/>
      <c r="G303" s="54"/>
    </row>
    <row r="304" spans="1:7" ht="12.75">
      <c r="A304" s="38"/>
      <c r="B304" s="38"/>
      <c r="C304" s="46">
        <v>4130</v>
      </c>
      <c r="D304" s="41" t="s">
        <v>92</v>
      </c>
      <c r="E304" s="63">
        <v>25000</v>
      </c>
      <c r="F304" s="63">
        <v>25000</v>
      </c>
      <c r="G304" s="63">
        <v>0</v>
      </c>
    </row>
    <row r="305" spans="1:7" ht="12.75">
      <c r="A305" s="38"/>
      <c r="B305" s="43">
        <v>85214</v>
      </c>
      <c r="C305" s="38"/>
      <c r="D305" s="41" t="s">
        <v>221</v>
      </c>
      <c r="E305" s="63">
        <v>642000</v>
      </c>
      <c r="F305" s="63">
        <v>642000</v>
      </c>
      <c r="G305" s="63">
        <v>0</v>
      </c>
    </row>
    <row r="306" spans="1:7" ht="12.75">
      <c r="A306" s="38"/>
      <c r="B306" s="38"/>
      <c r="C306" s="46">
        <v>3110</v>
      </c>
      <c r="D306" s="41" t="s">
        <v>91</v>
      </c>
      <c r="E306" s="63">
        <v>607000</v>
      </c>
      <c r="F306" s="63">
        <v>607000</v>
      </c>
      <c r="G306" s="63">
        <v>0</v>
      </c>
    </row>
    <row r="307" spans="1:7" ht="12.75">
      <c r="A307" s="38"/>
      <c r="B307" s="38"/>
      <c r="C307" s="46">
        <v>4330</v>
      </c>
      <c r="D307" s="41" t="s">
        <v>189</v>
      </c>
      <c r="E307" s="63">
        <v>35000</v>
      </c>
      <c r="F307" s="63">
        <v>35000</v>
      </c>
      <c r="G307" s="63">
        <v>0</v>
      </c>
    </row>
    <row r="308" spans="1:7" ht="12.75">
      <c r="A308" s="38"/>
      <c r="B308" s="38"/>
      <c r="C308" s="38"/>
      <c r="D308" s="41" t="s">
        <v>190</v>
      </c>
      <c r="E308" s="64"/>
      <c r="F308" s="64"/>
      <c r="G308" s="64"/>
    </row>
    <row r="309" spans="1:7" ht="12.75">
      <c r="A309" s="38"/>
      <c r="B309" s="43">
        <v>85215</v>
      </c>
      <c r="C309" s="38"/>
      <c r="D309" s="41" t="s">
        <v>93</v>
      </c>
      <c r="E309" s="63">
        <v>155000</v>
      </c>
      <c r="F309" s="63">
        <v>155000</v>
      </c>
      <c r="G309" s="63">
        <v>0</v>
      </c>
    </row>
    <row r="310" spans="1:7" ht="12.75">
      <c r="A310" s="38"/>
      <c r="B310" s="38"/>
      <c r="C310" s="46">
        <v>3110</v>
      </c>
      <c r="D310" s="41" t="s">
        <v>91</v>
      </c>
      <c r="E310" s="63">
        <v>155000</v>
      </c>
      <c r="F310" s="63">
        <v>155000</v>
      </c>
      <c r="G310" s="63">
        <v>0</v>
      </c>
    </row>
    <row r="311" spans="1:7" ht="12.75">
      <c r="A311" s="38"/>
      <c r="B311" s="43">
        <v>85216</v>
      </c>
      <c r="C311" s="38"/>
      <c r="D311" s="41" t="s">
        <v>224</v>
      </c>
      <c r="E311" s="63">
        <v>195000</v>
      </c>
      <c r="F311" s="63">
        <v>195000</v>
      </c>
      <c r="G311" s="63">
        <v>0</v>
      </c>
    </row>
    <row r="312" spans="1:7" ht="12.75">
      <c r="A312" s="38"/>
      <c r="B312" s="38"/>
      <c r="C312" s="46">
        <v>3110</v>
      </c>
      <c r="D312" s="41" t="s">
        <v>91</v>
      </c>
      <c r="E312" s="63">
        <v>195000</v>
      </c>
      <c r="F312" s="63">
        <v>195000</v>
      </c>
      <c r="G312" s="63">
        <v>0</v>
      </c>
    </row>
    <row r="313" spans="1:7" ht="12.75">
      <c r="A313" s="38"/>
      <c r="B313" s="43">
        <v>85219</v>
      </c>
      <c r="C313" s="38"/>
      <c r="D313" s="41" t="s">
        <v>28</v>
      </c>
      <c r="E313" s="63">
        <v>647060</v>
      </c>
      <c r="F313" s="63">
        <v>647060</v>
      </c>
      <c r="G313" s="63">
        <v>0</v>
      </c>
    </row>
    <row r="314" spans="1:7" ht="12.75">
      <c r="A314" s="38"/>
      <c r="B314" s="38"/>
      <c r="C314" s="46">
        <v>3020</v>
      </c>
      <c r="D314" s="41" t="s">
        <v>146</v>
      </c>
      <c r="E314" s="63">
        <v>3750</v>
      </c>
      <c r="F314" s="63">
        <v>3750</v>
      </c>
      <c r="G314" s="63">
        <v>0</v>
      </c>
    </row>
    <row r="315" spans="1:7" ht="12.75">
      <c r="A315" s="38"/>
      <c r="B315" s="38"/>
      <c r="C315" s="46">
        <v>4010</v>
      </c>
      <c r="D315" s="41" t="s">
        <v>68</v>
      </c>
      <c r="E315" s="63">
        <v>463914</v>
      </c>
      <c r="F315" s="63">
        <v>463914</v>
      </c>
      <c r="G315" s="63">
        <v>0</v>
      </c>
    </row>
    <row r="316" spans="1:7" ht="12.75">
      <c r="A316" s="38"/>
      <c r="B316" s="38"/>
      <c r="C316" s="46">
        <v>4040</v>
      </c>
      <c r="D316" s="41" t="s">
        <v>73</v>
      </c>
      <c r="E316" s="63">
        <v>36459</v>
      </c>
      <c r="F316" s="63">
        <v>36459</v>
      </c>
      <c r="G316" s="63">
        <v>0</v>
      </c>
    </row>
    <row r="317" spans="1:7" ht="12.75">
      <c r="A317" s="38"/>
      <c r="B317" s="38"/>
      <c r="C317" s="46">
        <v>4110</v>
      </c>
      <c r="D317" s="41" t="s">
        <v>69</v>
      </c>
      <c r="E317" s="63">
        <v>74083</v>
      </c>
      <c r="F317" s="63">
        <v>74083</v>
      </c>
      <c r="G317" s="63">
        <v>0</v>
      </c>
    </row>
    <row r="318" spans="1:7" ht="12.75">
      <c r="A318" s="38"/>
      <c r="B318" s="38"/>
      <c r="C318" s="46">
        <v>4120</v>
      </c>
      <c r="D318" s="41" t="s">
        <v>70</v>
      </c>
      <c r="E318" s="63">
        <v>11751</v>
      </c>
      <c r="F318" s="63">
        <v>11751</v>
      </c>
      <c r="G318" s="63">
        <v>0</v>
      </c>
    </row>
    <row r="319" spans="1:7" ht="12.75">
      <c r="A319" s="38"/>
      <c r="B319" s="38"/>
      <c r="C319" s="46">
        <v>4170</v>
      </c>
      <c r="D319" s="41" t="s">
        <v>75</v>
      </c>
      <c r="E319" s="63">
        <v>2500</v>
      </c>
      <c r="F319" s="63">
        <v>2500</v>
      </c>
      <c r="G319" s="63">
        <v>0</v>
      </c>
    </row>
    <row r="320" spans="1:7" ht="12.75">
      <c r="A320" s="38"/>
      <c r="B320" s="38"/>
      <c r="C320" s="46">
        <v>4210</v>
      </c>
      <c r="D320" s="41" t="s">
        <v>55</v>
      </c>
      <c r="E320" s="63">
        <v>7200</v>
      </c>
      <c r="F320" s="63">
        <v>7200</v>
      </c>
      <c r="G320" s="63">
        <v>0</v>
      </c>
    </row>
    <row r="321" spans="1:7" ht="12.75">
      <c r="A321" s="38"/>
      <c r="B321" s="38"/>
      <c r="C321" s="46">
        <v>4260</v>
      </c>
      <c r="D321" s="41" t="s">
        <v>60</v>
      </c>
      <c r="E321" s="63">
        <v>7700</v>
      </c>
      <c r="F321" s="63">
        <v>7700</v>
      </c>
      <c r="G321" s="63">
        <v>0</v>
      </c>
    </row>
    <row r="322" spans="1:7" ht="12.75">
      <c r="A322" s="38"/>
      <c r="B322" s="38"/>
      <c r="C322" s="46">
        <v>4270</v>
      </c>
      <c r="D322" s="41" t="s">
        <v>59</v>
      </c>
      <c r="E322" s="63">
        <v>1000</v>
      </c>
      <c r="F322" s="63">
        <v>1000</v>
      </c>
      <c r="G322" s="63">
        <v>0</v>
      </c>
    </row>
    <row r="323" spans="1:7" ht="12.75">
      <c r="A323" s="38"/>
      <c r="B323" s="38"/>
      <c r="C323" s="46">
        <v>4280</v>
      </c>
      <c r="D323" s="41" t="s">
        <v>76</v>
      </c>
      <c r="E323" s="63">
        <v>300</v>
      </c>
      <c r="F323" s="63">
        <v>300</v>
      </c>
      <c r="G323" s="63">
        <v>0</v>
      </c>
    </row>
    <row r="324" spans="1:7" ht="12.75">
      <c r="A324" s="38"/>
      <c r="B324" s="38"/>
      <c r="C324" s="46">
        <v>4300</v>
      </c>
      <c r="D324" s="41" t="s">
        <v>53</v>
      </c>
      <c r="E324" s="63">
        <v>5093</v>
      </c>
      <c r="F324" s="63">
        <v>5093</v>
      </c>
      <c r="G324" s="63">
        <v>0</v>
      </c>
    </row>
    <row r="325" spans="1:7" ht="12.75">
      <c r="A325" s="38"/>
      <c r="B325" s="38"/>
      <c r="C325" s="46">
        <v>4350</v>
      </c>
      <c r="D325" s="41" t="s">
        <v>144</v>
      </c>
      <c r="E325" s="63">
        <v>1650</v>
      </c>
      <c r="F325" s="63">
        <v>1650</v>
      </c>
      <c r="G325" s="63">
        <v>0</v>
      </c>
    </row>
    <row r="326" spans="1:7" ht="12.75">
      <c r="A326" s="38"/>
      <c r="B326" s="38"/>
      <c r="C326" s="46">
        <v>4370</v>
      </c>
      <c r="D326" s="41" t="s">
        <v>143</v>
      </c>
      <c r="E326" s="63">
        <v>2500</v>
      </c>
      <c r="F326" s="63">
        <v>2500</v>
      </c>
      <c r="G326" s="63">
        <v>0</v>
      </c>
    </row>
    <row r="327" spans="1:7" ht="12.75">
      <c r="A327" s="38"/>
      <c r="B327" s="38"/>
      <c r="C327" s="46">
        <v>4410</v>
      </c>
      <c r="D327" s="41" t="s">
        <v>61</v>
      </c>
      <c r="E327" s="63">
        <v>2500</v>
      </c>
      <c r="F327" s="63">
        <v>2500</v>
      </c>
      <c r="G327" s="63">
        <v>0</v>
      </c>
    </row>
    <row r="328" spans="1:7" ht="12.75">
      <c r="A328" s="38"/>
      <c r="B328" s="38"/>
      <c r="C328" s="46">
        <v>4430</v>
      </c>
      <c r="D328" s="41" t="s">
        <v>62</v>
      </c>
      <c r="E328" s="63">
        <v>1250</v>
      </c>
      <c r="F328" s="63">
        <v>1250</v>
      </c>
      <c r="G328" s="63">
        <v>0</v>
      </c>
    </row>
    <row r="329" spans="1:7" ht="12.75">
      <c r="A329" s="38"/>
      <c r="B329" s="38"/>
      <c r="C329" s="46">
        <v>4440</v>
      </c>
      <c r="D329" s="41" t="s">
        <v>79</v>
      </c>
      <c r="E329" s="63">
        <v>21235</v>
      </c>
      <c r="F329" s="63">
        <v>21235</v>
      </c>
      <c r="G329" s="63">
        <v>0</v>
      </c>
    </row>
    <row r="330" spans="1:7" ht="12.75">
      <c r="A330" s="38"/>
      <c r="B330" s="38"/>
      <c r="C330" s="46">
        <v>4700</v>
      </c>
      <c r="D330" s="41" t="s">
        <v>150</v>
      </c>
      <c r="E330" s="63">
        <v>820</v>
      </c>
      <c r="F330" s="63">
        <v>820</v>
      </c>
      <c r="G330" s="63">
        <v>0</v>
      </c>
    </row>
    <row r="331" spans="1:7" ht="12.75">
      <c r="A331" s="38"/>
      <c r="B331" s="38"/>
      <c r="C331" s="46">
        <v>4740</v>
      </c>
      <c r="D331" s="41" t="s">
        <v>235</v>
      </c>
      <c r="E331" s="63">
        <v>1000</v>
      </c>
      <c r="F331" s="63">
        <v>1000</v>
      </c>
      <c r="G331" s="63">
        <v>0</v>
      </c>
    </row>
    <row r="332" spans="1:7" ht="12.75">
      <c r="A332" s="38"/>
      <c r="B332" s="38"/>
      <c r="C332" s="38"/>
      <c r="D332" s="41" t="s">
        <v>183</v>
      </c>
      <c r="E332" s="64"/>
      <c r="F332" s="64"/>
      <c r="G332" s="64"/>
    </row>
    <row r="333" spans="1:7" ht="12.75">
      <c r="A333" s="38"/>
      <c r="B333" s="38"/>
      <c r="C333" s="46">
        <v>4750</v>
      </c>
      <c r="D333" s="41" t="s">
        <v>151</v>
      </c>
      <c r="E333" s="63">
        <v>2355</v>
      </c>
      <c r="F333" s="63">
        <v>2355</v>
      </c>
      <c r="G333" s="63">
        <v>0</v>
      </c>
    </row>
    <row r="334" spans="1:7" ht="12.75">
      <c r="A334" s="38"/>
      <c r="B334" s="43">
        <v>85228</v>
      </c>
      <c r="C334" s="38"/>
      <c r="D334" s="41" t="s">
        <v>29</v>
      </c>
      <c r="E334" s="63">
        <v>22572</v>
      </c>
      <c r="F334" s="63">
        <v>22572</v>
      </c>
      <c r="G334" s="63">
        <v>0</v>
      </c>
    </row>
    <row r="335" spans="1:7" ht="12.75">
      <c r="A335" s="38"/>
      <c r="B335" s="38"/>
      <c r="C335" s="46">
        <v>2830</v>
      </c>
      <c r="D335" s="41" t="s">
        <v>186</v>
      </c>
      <c r="E335" s="63">
        <v>20000</v>
      </c>
      <c r="F335" s="63">
        <v>20000</v>
      </c>
      <c r="G335" s="63">
        <v>0</v>
      </c>
    </row>
    <row r="336" spans="1:7" ht="12.75">
      <c r="A336" s="38"/>
      <c r="B336" s="38"/>
      <c r="C336" s="38"/>
      <c r="D336" s="41" t="s">
        <v>191</v>
      </c>
      <c r="E336" s="64"/>
      <c r="F336" s="64"/>
      <c r="G336" s="64"/>
    </row>
    <row r="337" spans="1:7" ht="12.75">
      <c r="A337" s="44"/>
      <c r="B337" s="44"/>
      <c r="C337" s="44"/>
      <c r="D337" s="41" t="s">
        <v>192</v>
      </c>
      <c r="E337" s="54"/>
      <c r="F337" s="54"/>
      <c r="G337" s="54"/>
    </row>
    <row r="338" spans="1:7" ht="12.75">
      <c r="A338" s="38"/>
      <c r="B338" s="38"/>
      <c r="C338" s="46">
        <v>4110</v>
      </c>
      <c r="D338" s="41" t="s">
        <v>69</v>
      </c>
      <c r="E338" s="63">
        <v>318</v>
      </c>
      <c r="F338" s="63">
        <v>318</v>
      </c>
      <c r="G338" s="63">
        <v>0</v>
      </c>
    </row>
    <row r="339" spans="1:7" ht="12.75">
      <c r="A339" s="38"/>
      <c r="B339" s="38"/>
      <c r="C339" s="46">
        <v>4120</v>
      </c>
      <c r="D339" s="41" t="s">
        <v>70</v>
      </c>
      <c r="E339" s="63">
        <v>54</v>
      </c>
      <c r="F339" s="63">
        <v>54</v>
      </c>
      <c r="G339" s="63">
        <v>0</v>
      </c>
    </row>
    <row r="340" spans="1:7" ht="12.75">
      <c r="A340" s="38"/>
      <c r="B340" s="38"/>
      <c r="C340" s="46">
        <v>4170</v>
      </c>
      <c r="D340" s="41" t="s">
        <v>75</v>
      </c>
      <c r="E340" s="63">
        <v>2200</v>
      </c>
      <c r="F340" s="63">
        <v>2200</v>
      </c>
      <c r="G340" s="63">
        <v>0</v>
      </c>
    </row>
    <row r="341" spans="1:7" ht="12.75">
      <c r="A341" s="42">
        <v>853</v>
      </c>
      <c r="B341" s="38"/>
      <c r="C341" s="38"/>
      <c r="D341" s="39" t="s">
        <v>155</v>
      </c>
      <c r="E341" s="62">
        <v>20000</v>
      </c>
      <c r="F341" s="62">
        <v>20000</v>
      </c>
      <c r="G341" s="62">
        <v>0</v>
      </c>
    </row>
    <row r="342" spans="1:7" ht="12.75">
      <c r="A342" s="38"/>
      <c r="B342" s="43">
        <v>85395</v>
      </c>
      <c r="C342" s="38"/>
      <c r="D342" s="41" t="s">
        <v>5</v>
      </c>
      <c r="E342" s="63">
        <v>20000</v>
      </c>
      <c r="F342" s="63">
        <v>20000</v>
      </c>
      <c r="G342" s="63">
        <v>0</v>
      </c>
    </row>
    <row r="343" spans="1:7" ht="12.75">
      <c r="A343" s="38"/>
      <c r="B343" s="38"/>
      <c r="C343" s="46">
        <v>3110</v>
      </c>
      <c r="D343" s="41" t="s">
        <v>91</v>
      </c>
      <c r="E343" s="63">
        <v>20000</v>
      </c>
      <c r="F343" s="63">
        <v>20000</v>
      </c>
      <c r="G343" s="63">
        <v>0</v>
      </c>
    </row>
    <row r="344" spans="1:7" ht="12.75">
      <c r="A344" s="42">
        <v>854</v>
      </c>
      <c r="B344" s="38"/>
      <c r="C344" s="38"/>
      <c r="D344" s="39" t="s">
        <v>94</v>
      </c>
      <c r="E344" s="62">
        <v>50000</v>
      </c>
      <c r="F344" s="62">
        <v>50000</v>
      </c>
      <c r="G344" s="62">
        <v>0</v>
      </c>
    </row>
    <row r="345" spans="1:7" ht="12.75">
      <c r="A345" s="38"/>
      <c r="B345" s="43">
        <v>85415</v>
      </c>
      <c r="C345" s="38"/>
      <c r="D345" s="41" t="s">
        <v>95</v>
      </c>
      <c r="E345" s="63">
        <v>15000</v>
      </c>
      <c r="F345" s="63">
        <v>15000</v>
      </c>
      <c r="G345" s="63">
        <v>0</v>
      </c>
    </row>
    <row r="346" spans="1:7" ht="12.75">
      <c r="A346" s="38"/>
      <c r="B346" s="38"/>
      <c r="C346" s="46">
        <v>3250</v>
      </c>
      <c r="D346" s="41" t="s">
        <v>96</v>
      </c>
      <c r="E346" s="63">
        <v>15000</v>
      </c>
      <c r="F346" s="63">
        <v>15000</v>
      </c>
      <c r="G346" s="63">
        <v>0</v>
      </c>
    </row>
    <row r="347" spans="1:7" ht="12.75">
      <c r="A347" s="38"/>
      <c r="B347" s="43">
        <v>85495</v>
      </c>
      <c r="C347" s="38"/>
      <c r="D347" s="41" t="s">
        <v>5</v>
      </c>
      <c r="E347" s="63">
        <v>35000</v>
      </c>
      <c r="F347" s="63">
        <v>35000</v>
      </c>
      <c r="G347" s="63">
        <v>0</v>
      </c>
    </row>
    <row r="348" spans="1:7" ht="12.75">
      <c r="A348" s="38"/>
      <c r="B348" s="38"/>
      <c r="C348" s="46">
        <v>2320</v>
      </c>
      <c r="D348" s="41" t="s">
        <v>185</v>
      </c>
      <c r="E348" s="63">
        <v>35000</v>
      </c>
      <c r="F348" s="63">
        <v>35000</v>
      </c>
      <c r="G348" s="63">
        <v>0</v>
      </c>
    </row>
    <row r="349" spans="1:7" ht="12.75">
      <c r="A349" s="38"/>
      <c r="B349" s="38"/>
      <c r="C349" s="38"/>
      <c r="D349" s="41" t="s">
        <v>246</v>
      </c>
      <c r="E349" s="64"/>
      <c r="F349" s="64"/>
      <c r="G349" s="64"/>
    </row>
    <row r="350" spans="1:7" ht="12.75">
      <c r="A350" s="42">
        <v>900</v>
      </c>
      <c r="B350" s="38"/>
      <c r="C350" s="38"/>
      <c r="D350" s="39" t="s">
        <v>30</v>
      </c>
      <c r="E350" s="62">
        <v>7152912</v>
      </c>
      <c r="F350" s="62">
        <f>SUM(F351,F356,F358,F360,F363,F365,F370)</f>
        <v>697944</v>
      </c>
      <c r="G350" s="62">
        <f>SUM(G351,G356,G358,G360,G363,G365,G370)</f>
        <v>6454968</v>
      </c>
    </row>
    <row r="351" spans="1:7" ht="12.75">
      <c r="A351" s="38"/>
      <c r="B351" s="43">
        <v>90001</v>
      </c>
      <c r="C351" s="38"/>
      <c r="D351" s="41" t="s">
        <v>97</v>
      </c>
      <c r="E351" s="63">
        <v>6421968</v>
      </c>
      <c r="F351" s="63">
        <f>SUM(F352:F355)</f>
        <v>2000</v>
      </c>
      <c r="G351" s="63">
        <f>SUM(G352:G355)</f>
        <v>6419968</v>
      </c>
    </row>
    <row r="352" spans="1:7" ht="12.75">
      <c r="A352" s="38"/>
      <c r="B352" s="38"/>
      <c r="C352" s="46">
        <v>4300</v>
      </c>
      <c r="D352" s="41" t="s">
        <v>53</v>
      </c>
      <c r="E352" s="63">
        <v>2000</v>
      </c>
      <c r="F352" s="63">
        <v>2000</v>
      </c>
      <c r="G352" s="63">
        <v>0</v>
      </c>
    </row>
    <row r="353" spans="1:7" ht="12.75">
      <c r="A353" s="38"/>
      <c r="B353" s="38"/>
      <c r="C353" s="46">
        <v>6050</v>
      </c>
      <c r="D353" s="41" t="s">
        <v>58</v>
      </c>
      <c r="E353" s="63">
        <v>60000</v>
      </c>
      <c r="F353" s="63">
        <v>0</v>
      </c>
      <c r="G353" s="63">
        <v>60000</v>
      </c>
    </row>
    <row r="354" spans="1:7" ht="12.75">
      <c r="A354" s="38"/>
      <c r="B354" s="38"/>
      <c r="C354" s="46">
        <v>6058</v>
      </c>
      <c r="D354" s="41" t="s">
        <v>58</v>
      </c>
      <c r="E354" s="63">
        <v>4385198</v>
      </c>
      <c r="F354" s="63">
        <v>0</v>
      </c>
      <c r="G354" s="63">
        <v>4385198</v>
      </c>
    </row>
    <row r="355" spans="1:7" ht="12.75">
      <c r="A355" s="38"/>
      <c r="B355" s="38"/>
      <c r="C355" s="46">
        <v>6059</v>
      </c>
      <c r="D355" s="41" t="s">
        <v>58</v>
      </c>
      <c r="E355" s="63">
        <v>1974770</v>
      </c>
      <c r="F355" s="63">
        <v>0</v>
      </c>
      <c r="G355" s="63">
        <v>1974770</v>
      </c>
    </row>
    <row r="356" spans="1:7" ht="12.75">
      <c r="A356" s="38"/>
      <c r="B356" s="43">
        <v>90002</v>
      </c>
      <c r="C356" s="38"/>
      <c r="D356" s="41" t="s">
        <v>99</v>
      </c>
      <c r="E356" s="63">
        <v>2000</v>
      </c>
      <c r="F356" s="63">
        <v>2000</v>
      </c>
      <c r="G356" s="63">
        <v>0</v>
      </c>
    </row>
    <row r="357" spans="1:7" ht="12.75">
      <c r="A357" s="38"/>
      <c r="B357" s="38"/>
      <c r="C357" s="46">
        <v>4300</v>
      </c>
      <c r="D357" s="41" t="s">
        <v>53</v>
      </c>
      <c r="E357" s="63">
        <v>2000</v>
      </c>
      <c r="F357" s="63">
        <v>2000</v>
      </c>
      <c r="G357" s="63">
        <v>0</v>
      </c>
    </row>
    <row r="358" spans="1:7" ht="12.75">
      <c r="A358" s="38"/>
      <c r="B358" s="43">
        <v>90003</v>
      </c>
      <c r="C358" s="38"/>
      <c r="D358" s="41" t="s">
        <v>100</v>
      </c>
      <c r="E358" s="63">
        <v>225000</v>
      </c>
      <c r="F358" s="63">
        <v>225000</v>
      </c>
      <c r="G358" s="63">
        <v>0</v>
      </c>
    </row>
    <row r="359" spans="1:7" ht="12.75">
      <c r="A359" s="38"/>
      <c r="B359" s="38"/>
      <c r="C359" s="46">
        <v>4300</v>
      </c>
      <c r="D359" s="41" t="s">
        <v>53</v>
      </c>
      <c r="E359" s="63">
        <v>225000</v>
      </c>
      <c r="F359" s="63">
        <v>225000</v>
      </c>
      <c r="G359" s="63">
        <v>0</v>
      </c>
    </row>
    <row r="360" spans="1:7" ht="12.75">
      <c r="A360" s="38"/>
      <c r="B360" s="43">
        <v>90004</v>
      </c>
      <c r="C360" s="38"/>
      <c r="D360" s="41" t="s">
        <v>101</v>
      </c>
      <c r="E360" s="63">
        <v>54900</v>
      </c>
      <c r="F360" s="63">
        <v>54900</v>
      </c>
      <c r="G360" s="63">
        <v>0</v>
      </c>
    </row>
    <row r="361" spans="1:7" ht="12.75">
      <c r="A361" s="38"/>
      <c r="B361" s="38"/>
      <c r="C361" s="46">
        <v>4210</v>
      </c>
      <c r="D361" s="41" t="s">
        <v>55</v>
      </c>
      <c r="E361" s="63">
        <v>4900</v>
      </c>
      <c r="F361" s="63">
        <v>4900</v>
      </c>
      <c r="G361" s="63">
        <v>0</v>
      </c>
    </row>
    <row r="362" spans="1:7" ht="12.75">
      <c r="A362" s="38"/>
      <c r="B362" s="38"/>
      <c r="C362" s="46">
        <v>4300</v>
      </c>
      <c r="D362" s="41" t="s">
        <v>53</v>
      </c>
      <c r="E362" s="63">
        <v>50000</v>
      </c>
      <c r="F362" s="63">
        <v>50000</v>
      </c>
      <c r="G362" s="63">
        <v>0</v>
      </c>
    </row>
    <row r="363" spans="1:7" ht="12.75">
      <c r="A363" s="38"/>
      <c r="B363" s="43">
        <v>90013</v>
      </c>
      <c r="C363" s="38"/>
      <c r="D363" s="41" t="s">
        <v>102</v>
      </c>
      <c r="E363" s="63">
        <v>16228</v>
      </c>
      <c r="F363" s="63">
        <v>16228</v>
      </c>
      <c r="G363" s="63">
        <v>0</v>
      </c>
    </row>
    <row r="364" spans="1:7" ht="12.75">
      <c r="A364" s="38"/>
      <c r="B364" s="38"/>
      <c r="C364" s="46">
        <v>4300</v>
      </c>
      <c r="D364" s="41" t="s">
        <v>53</v>
      </c>
      <c r="E364" s="63">
        <v>16228</v>
      </c>
      <c r="F364" s="63">
        <v>16228</v>
      </c>
      <c r="G364" s="63">
        <v>0</v>
      </c>
    </row>
    <row r="365" spans="1:7" ht="12.75">
      <c r="A365" s="38"/>
      <c r="B365" s="43">
        <v>90015</v>
      </c>
      <c r="C365" s="38"/>
      <c r="D365" s="41" t="s">
        <v>103</v>
      </c>
      <c r="E365" s="63">
        <v>426816</v>
      </c>
      <c r="F365" s="63">
        <f>SUM(F366:F369)</f>
        <v>391816</v>
      </c>
      <c r="G365" s="63">
        <f>SUM(G366:G369)</f>
        <v>35000</v>
      </c>
    </row>
    <row r="366" spans="1:7" ht="12.75">
      <c r="A366" s="38"/>
      <c r="B366" s="38"/>
      <c r="C366" s="46">
        <v>4260</v>
      </c>
      <c r="D366" s="41" t="s">
        <v>60</v>
      </c>
      <c r="E366" s="63">
        <v>188181</v>
      </c>
      <c r="F366" s="63">
        <v>188181</v>
      </c>
      <c r="G366" s="63">
        <v>0</v>
      </c>
    </row>
    <row r="367" spans="1:7" ht="12.75">
      <c r="A367" s="38"/>
      <c r="B367" s="38"/>
      <c r="C367" s="46">
        <v>4270</v>
      </c>
      <c r="D367" s="41" t="s">
        <v>59</v>
      </c>
      <c r="E367" s="63">
        <v>198635</v>
      </c>
      <c r="F367" s="63">
        <v>198635</v>
      </c>
      <c r="G367" s="63">
        <v>0</v>
      </c>
    </row>
    <row r="368" spans="1:7" ht="12.75">
      <c r="A368" s="38"/>
      <c r="B368" s="38"/>
      <c r="C368" s="46">
        <v>4300</v>
      </c>
      <c r="D368" s="41" t="s">
        <v>53</v>
      </c>
      <c r="E368" s="63">
        <v>5000</v>
      </c>
      <c r="F368" s="63">
        <v>5000</v>
      </c>
      <c r="G368" s="63">
        <v>0</v>
      </c>
    </row>
    <row r="369" spans="1:7" ht="12.75">
      <c r="A369" s="38"/>
      <c r="B369" s="38"/>
      <c r="C369" s="46">
        <v>6050</v>
      </c>
      <c r="D369" s="41" t="s">
        <v>58</v>
      </c>
      <c r="E369" s="63">
        <v>35000</v>
      </c>
      <c r="F369" s="63">
        <v>0</v>
      </c>
      <c r="G369" s="63">
        <v>35000</v>
      </c>
    </row>
    <row r="370" spans="1:7" ht="12.75">
      <c r="A370" s="38"/>
      <c r="B370" s="43">
        <v>90095</v>
      </c>
      <c r="C370" s="38"/>
      <c r="D370" s="41" t="s">
        <v>5</v>
      </c>
      <c r="E370" s="63">
        <v>6000</v>
      </c>
      <c r="F370" s="63">
        <v>6000</v>
      </c>
      <c r="G370" s="63">
        <v>0</v>
      </c>
    </row>
    <row r="371" spans="1:7" ht="12.75">
      <c r="A371" s="38"/>
      <c r="B371" s="38"/>
      <c r="C371" s="46">
        <v>4300</v>
      </c>
      <c r="D371" s="41" t="s">
        <v>53</v>
      </c>
      <c r="E371" s="63">
        <v>2500</v>
      </c>
      <c r="F371" s="63">
        <v>2500</v>
      </c>
      <c r="G371" s="63">
        <v>0</v>
      </c>
    </row>
    <row r="372" spans="1:7" ht="12.75">
      <c r="A372" s="38"/>
      <c r="B372" s="38"/>
      <c r="C372" s="46">
        <v>4520</v>
      </c>
      <c r="D372" s="41" t="s">
        <v>63</v>
      </c>
      <c r="E372" s="63">
        <v>3500</v>
      </c>
      <c r="F372" s="63">
        <v>3500</v>
      </c>
      <c r="G372" s="63">
        <v>0</v>
      </c>
    </row>
    <row r="373" spans="1:7" ht="12.75">
      <c r="A373" s="42">
        <v>921</v>
      </c>
      <c r="B373" s="38"/>
      <c r="C373" s="38"/>
      <c r="D373" s="39" t="s">
        <v>104</v>
      </c>
      <c r="E373" s="62">
        <f>SUM(F373:G373)</f>
        <v>1931800</v>
      </c>
      <c r="F373" s="62">
        <f>SUM(F374,F376,F381,F388,F390,F396)</f>
        <v>1111915</v>
      </c>
      <c r="G373" s="62">
        <f>SUM(G374,G376,G381,G388,G390,G396)</f>
        <v>819885</v>
      </c>
    </row>
    <row r="374" spans="1:7" ht="12.75">
      <c r="A374" s="38"/>
      <c r="B374" s="43">
        <v>92103</v>
      </c>
      <c r="C374" s="38"/>
      <c r="D374" s="41" t="s">
        <v>105</v>
      </c>
      <c r="E374" s="63">
        <v>72011</v>
      </c>
      <c r="F374" s="63">
        <v>72011</v>
      </c>
      <c r="G374" s="63">
        <v>0</v>
      </c>
    </row>
    <row r="375" spans="1:7" ht="12.75">
      <c r="A375" s="38"/>
      <c r="B375" s="38"/>
      <c r="C375" s="46">
        <v>2480</v>
      </c>
      <c r="D375" s="41" t="s">
        <v>106</v>
      </c>
      <c r="E375" s="63">
        <v>72011</v>
      </c>
      <c r="F375" s="63">
        <v>72011</v>
      </c>
      <c r="G375" s="63">
        <v>0</v>
      </c>
    </row>
    <row r="376" spans="1:7" ht="12.75">
      <c r="A376" s="38"/>
      <c r="B376" s="43">
        <v>92105</v>
      </c>
      <c r="C376" s="38"/>
      <c r="D376" s="41" t="s">
        <v>107</v>
      </c>
      <c r="E376" s="63">
        <v>84858</v>
      </c>
      <c r="F376" s="63">
        <f>SUM(F377:F380)</f>
        <v>41858</v>
      </c>
      <c r="G376" s="63">
        <f>SUM(G377:G380)</f>
        <v>43000</v>
      </c>
    </row>
    <row r="377" spans="1:7" ht="12.75">
      <c r="A377" s="38"/>
      <c r="B377" s="38"/>
      <c r="C377" s="46">
        <v>2820</v>
      </c>
      <c r="D377" s="41" t="s">
        <v>186</v>
      </c>
      <c r="E377" s="63">
        <v>25000</v>
      </c>
      <c r="F377" s="63">
        <v>25000</v>
      </c>
      <c r="G377" s="63">
        <v>0</v>
      </c>
    </row>
    <row r="378" spans="1:7" ht="12.75">
      <c r="A378" s="38"/>
      <c r="B378" s="38"/>
      <c r="C378" s="38"/>
      <c r="D378" s="41" t="s">
        <v>187</v>
      </c>
      <c r="E378" s="64"/>
      <c r="F378" s="64"/>
      <c r="G378" s="64"/>
    </row>
    <row r="379" spans="1:7" ht="12.75">
      <c r="A379" s="38"/>
      <c r="B379" s="38"/>
      <c r="C379" s="46">
        <v>4210</v>
      </c>
      <c r="D379" s="41" t="s">
        <v>55</v>
      </c>
      <c r="E379" s="63">
        <v>16858</v>
      </c>
      <c r="F379" s="63">
        <v>16858</v>
      </c>
      <c r="G379" s="63">
        <v>0</v>
      </c>
    </row>
    <row r="380" spans="1:7" ht="12.75">
      <c r="A380" s="38"/>
      <c r="B380" s="38"/>
      <c r="C380" s="46">
        <v>6050</v>
      </c>
      <c r="D380" s="41" t="s">
        <v>58</v>
      </c>
      <c r="E380" s="63">
        <v>43000</v>
      </c>
      <c r="F380" s="63">
        <v>0</v>
      </c>
      <c r="G380" s="63">
        <v>43000</v>
      </c>
    </row>
    <row r="381" spans="1:7" ht="12.75">
      <c r="A381" s="38"/>
      <c r="B381" s="43">
        <v>92109</v>
      </c>
      <c r="C381" s="38"/>
      <c r="D381" s="41" t="s">
        <v>108</v>
      </c>
      <c r="E381" s="63">
        <v>916979</v>
      </c>
      <c r="F381" s="63">
        <f>SUM(F382:F387)</f>
        <v>624436</v>
      </c>
      <c r="G381" s="63">
        <f>SUM(G382:G387)</f>
        <v>292543</v>
      </c>
    </row>
    <row r="382" spans="1:7" ht="12.75">
      <c r="A382" s="38"/>
      <c r="B382" s="38"/>
      <c r="C382" s="46">
        <v>2480</v>
      </c>
      <c r="D382" s="41" t="s">
        <v>106</v>
      </c>
      <c r="E382" s="63">
        <v>587800</v>
      </c>
      <c r="F382" s="63">
        <v>587800</v>
      </c>
      <c r="G382" s="63">
        <v>0</v>
      </c>
    </row>
    <row r="383" spans="1:7" ht="12.75">
      <c r="A383" s="38"/>
      <c r="B383" s="38"/>
      <c r="C383" s="46">
        <v>4210</v>
      </c>
      <c r="D383" s="41" t="s">
        <v>55</v>
      </c>
      <c r="E383" s="63">
        <v>33136</v>
      </c>
      <c r="F383" s="63">
        <v>33136</v>
      </c>
      <c r="G383" s="63">
        <v>0</v>
      </c>
    </row>
    <row r="384" spans="1:7" ht="12.75">
      <c r="A384" s="38"/>
      <c r="B384" s="38"/>
      <c r="C384" s="46">
        <v>4300</v>
      </c>
      <c r="D384" s="41" t="s">
        <v>53</v>
      </c>
      <c r="E384" s="63">
        <v>3500</v>
      </c>
      <c r="F384" s="63">
        <v>3500</v>
      </c>
      <c r="G384" s="63">
        <v>0</v>
      </c>
    </row>
    <row r="385" spans="1:7" ht="12.75">
      <c r="A385" s="38"/>
      <c r="B385" s="38"/>
      <c r="C385" s="46">
        <v>6050</v>
      </c>
      <c r="D385" s="41" t="s">
        <v>58</v>
      </c>
      <c r="E385" s="63">
        <v>31976</v>
      </c>
      <c r="F385" s="63">
        <v>0</v>
      </c>
      <c r="G385" s="63">
        <v>31976</v>
      </c>
    </row>
    <row r="386" spans="1:7" ht="12.75">
      <c r="A386" s="38"/>
      <c r="B386" s="38"/>
      <c r="C386" s="46">
        <v>6058</v>
      </c>
      <c r="D386" s="41" t="s">
        <v>58</v>
      </c>
      <c r="E386" s="63">
        <v>157817</v>
      </c>
      <c r="F386" s="63">
        <v>0</v>
      </c>
      <c r="G386" s="63">
        <v>157817</v>
      </c>
    </row>
    <row r="387" spans="1:7" ht="12.75">
      <c r="A387" s="38"/>
      <c r="B387" s="38"/>
      <c r="C387" s="46">
        <v>6059</v>
      </c>
      <c r="D387" s="41" t="s">
        <v>58</v>
      </c>
      <c r="E387" s="63">
        <v>102750</v>
      </c>
      <c r="F387" s="63">
        <v>0</v>
      </c>
      <c r="G387" s="63">
        <v>102750</v>
      </c>
    </row>
    <row r="388" spans="1:7" ht="12.75">
      <c r="A388" s="38"/>
      <c r="B388" s="43">
        <v>92116</v>
      </c>
      <c r="C388" s="38"/>
      <c r="D388" s="41" t="s">
        <v>109</v>
      </c>
      <c r="E388" s="63">
        <v>345610</v>
      </c>
      <c r="F388" s="63">
        <v>345610</v>
      </c>
      <c r="G388" s="63">
        <v>0</v>
      </c>
    </row>
    <row r="389" spans="1:7" ht="12.75">
      <c r="A389" s="38"/>
      <c r="B389" s="38"/>
      <c r="C389" s="46">
        <v>2480</v>
      </c>
      <c r="D389" s="41" t="s">
        <v>106</v>
      </c>
      <c r="E389" s="63">
        <v>345610</v>
      </c>
      <c r="F389" s="63">
        <v>345610</v>
      </c>
      <c r="G389" s="63">
        <v>345610</v>
      </c>
    </row>
    <row r="390" spans="1:7" ht="12.75">
      <c r="A390" s="38"/>
      <c r="B390" s="43">
        <v>92120</v>
      </c>
      <c r="C390" s="38"/>
      <c r="D390" s="41" t="s">
        <v>138</v>
      </c>
      <c r="E390" s="63">
        <f>SUM(F390:G390)</f>
        <v>381342</v>
      </c>
      <c r="F390" s="63">
        <f>SUM(F391:F395)</f>
        <v>20000</v>
      </c>
      <c r="G390" s="63">
        <f>SUM(G391:G395)</f>
        <v>361342</v>
      </c>
    </row>
    <row r="391" spans="1:7" ht="12.75">
      <c r="A391" s="38"/>
      <c r="B391" s="38"/>
      <c r="C391" s="46">
        <v>2720</v>
      </c>
      <c r="D391" s="41" t="s">
        <v>193</v>
      </c>
      <c r="E391" s="63">
        <v>20000</v>
      </c>
      <c r="F391" s="63">
        <v>20000</v>
      </c>
      <c r="G391" s="63">
        <v>0</v>
      </c>
    </row>
    <row r="392" spans="1:7" ht="12.75">
      <c r="A392" s="38"/>
      <c r="B392" s="38"/>
      <c r="C392" s="38"/>
      <c r="D392" s="41" t="s">
        <v>194</v>
      </c>
      <c r="E392" s="64"/>
      <c r="F392" s="64"/>
      <c r="G392" s="64"/>
    </row>
    <row r="393" spans="1:7" ht="12.75">
      <c r="A393" s="44"/>
      <c r="B393" s="44"/>
      <c r="C393" s="44"/>
      <c r="D393" s="41" t="s">
        <v>195</v>
      </c>
      <c r="E393" s="54"/>
      <c r="F393" s="54"/>
      <c r="G393" s="54"/>
    </row>
    <row r="394" spans="1:7" ht="12.75">
      <c r="A394" s="38"/>
      <c r="B394" s="38"/>
      <c r="C394" s="46">
        <v>6058</v>
      </c>
      <c r="D394" s="41" t="s">
        <v>58</v>
      </c>
      <c r="E394" s="63">
        <f>SUM(F394:G394)</f>
        <v>114494</v>
      </c>
      <c r="F394" s="63">
        <v>0</v>
      </c>
      <c r="G394" s="63">
        <v>114494</v>
      </c>
    </row>
    <row r="395" spans="1:7" ht="12.75">
      <c r="A395" s="38"/>
      <c r="B395" s="38"/>
      <c r="C395" s="46">
        <v>6059</v>
      </c>
      <c r="D395" s="41" t="s">
        <v>58</v>
      </c>
      <c r="E395" s="63">
        <f>SUM(F395:G395)</f>
        <v>246848</v>
      </c>
      <c r="F395" s="63">
        <v>0</v>
      </c>
      <c r="G395" s="63">
        <v>246848</v>
      </c>
    </row>
    <row r="396" spans="1:7" ht="12.75">
      <c r="A396" s="38"/>
      <c r="B396" s="43">
        <v>92195</v>
      </c>
      <c r="C396" s="38"/>
      <c r="D396" s="41" t="s">
        <v>5</v>
      </c>
      <c r="E396" s="63">
        <f>SUM(F396:G396)</f>
        <v>131000</v>
      </c>
      <c r="F396" s="63">
        <f>SUM(F397:F398)</f>
        <v>8000</v>
      </c>
      <c r="G396" s="63">
        <f>SUM(G397:G398)</f>
        <v>123000</v>
      </c>
    </row>
    <row r="397" spans="1:7" ht="12.75">
      <c r="A397" s="38"/>
      <c r="B397" s="38"/>
      <c r="C397" s="46">
        <v>4260</v>
      </c>
      <c r="D397" s="41" t="s">
        <v>60</v>
      </c>
      <c r="E397" s="63">
        <v>8000</v>
      </c>
      <c r="F397" s="63">
        <v>8000</v>
      </c>
      <c r="G397" s="63">
        <v>0</v>
      </c>
    </row>
    <row r="398" spans="1:7" ht="12.75">
      <c r="A398" s="38"/>
      <c r="B398" s="38"/>
      <c r="C398" s="46">
        <v>6050</v>
      </c>
      <c r="D398" s="41" t="s">
        <v>58</v>
      </c>
      <c r="E398" s="63">
        <f>SUM(F398:G398)</f>
        <v>123000</v>
      </c>
      <c r="F398" s="63">
        <v>0</v>
      </c>
      <c r="G398" s="63">
        <v>123000</v>
      </c>
    </row>
    <row r="399" spans="1:7" ht="12.75">
      <c r="A399" s="42">
        <v>926</v>
      </c>
      <c r="B399" s="38"/>
      <c r="C399" s="38"/>
      <c r="D399" s="39" t="s">
        <v>110</v>
      </c>
      <c r="E399" s="62">
        <f>SUM(F399:G399)</f>
        <v>1236850</v>
      </c>
      <c r="F399" s="62">
        <f>SUM(F400,F403)</f>
        <v>479100</v>
      </c>
      <c r="G399" s="62">
        <f>SUM(G400,G403)</f>
        <v>757750</v>
      </c>
    </row>
    <row r="400" spans="1:7" ht="12.75">
      <c r="A400" s="38"/>
      <c r="B400" s="43">
        <v>92601</v>
      </c>
      <c r="C400" s="38"/>
      <c r="D400" s="41" t="s">
        <v>111</v>
      </c>
      <c r="E400" s="63">
        <f>SUM(F400:G400)</f>
        <v>849250</v>
      </c>
      <c r="F400" s="63">
        <f>SUM(F401:F402)</f>
        <v>95000</v>
      </c>
      <c r="G400" s="63">
        <f>SUM(G401:G402)</f>
        <v>754250</v>
      </c>
    </row>
    <row r="401" spans="1:7" ht="12.75">
      <c r="A401" s="38"/>
      <c r="B401" s="38"/>
      <c r="C401" s="46">
        <v>2650</v>
      </c>
      <c r="D401" s="41" t="s">
        <v>98</v>
      </c>
      <c r="E401" s="63">
        <v>95000</v>
      </c>
      <c r="F401" s="63">
        <v>95000</v>
      </c>
      <c r="G401" s="63">
        <v>0</v>
      </c>
    </row>
    <row r="402" spans="1:7" ht="12.75">
      <c r="A402" s="38"/>
      <c r="B402" s="38"/>
      <c r="C402" s="46">
        <v>6050</v>
      </c>
      <c r="D402" s="41" t="s">
        <v>58</v>
      </c>
      <c r="E402" s="63">
        <f>SUM(F402:G402)</f>
        <v>754250</v>
      </c>
      <c r="F402" s="63">
        <v>0</v>
      </c>
      <c r="G402" s="63">
        <v>754250</v>
      </c>
    </row>
    <row r="403" spans="1:7" ht="12.75">
      <c r="A403" s="38"/>
      <c r="B403" s="43">
        <v>92605</v>
      </c>
      <c r="C403" s="38"/>
      <c r="D403" s="41" t="s">
        <v>112</v>
      </c>
      <c r="E403" s="63">
        <f>SUM(F403:G403)</f>
        <v>387600</v>
      </c>
      <c r="F403" s="63">
        <f>SUM(F404:F421)</f>
        <v>384100</v>
      </c>
      <c r="G403" s="63">
        <f>SUM(G404:G421)</f>
        <v>3500</v>
      </c>
    </row>
    <row r="404" spans="1:7" ht="12.75">
      <c r="A404" s="38"/>
      <c r="B404" s="38"/>
      <c r="C404" s="46">
        <v>2820</v>
      </c>
      <c r="D404" s="41" t="s">
        <v>186</v>
      </c>
      <c r="E404" s="63">
        <f>SUM(F404:G404)</f>
        <v>350000</v>
      </c>
      <c r="F404" s="63">
        <v>350000</v>
      </c>
      <c r="G404" s="63">
        <v>0</v>
      </c>
    </row>
    <row r="405" spans="1:7" ht="12.75">
      <c r="A405" s="38"/>
      <c r="B405" s="38"/>
      <c r="C405" s="38"/>
      <c r="D405" s="41" t="s">
        <v>187</v>
      </c>
      <c r="E405" s="64"/>
      <c r="F405" s="64"/>
      <c r="G405" s="64"/>
    </row>
    <row r="406" spans="1:7" ht="12.75">
      <c r="A406" s="38"/>
      <c r="B406" s="38"/>
      <c r="C406" s="46">
        <v>4118</v>
      </c>
      <c r="D406" s="41" t="s">
        <v>69</v>
      </c>
      <c r="E406" s="63">
        <v>212</v>
      </c>
      <c r="F406" s="63">
        <v>212</v>
      </c>
      <c r="G406" s="63">
        <v>0</v>
      </c>
    </row>
    <row r="407" spans="1:7" ht="12.75">
      <c r="A407" s="38"/>
      <c r="B407" s="38"/>
      <c r="C407" s="46">
        <v>4119</v>
      </c>
      <c r="D407" s="41" t="s">
        <v>69</v>
      </c>
      <c r="E407" s="63">
        <v>38</v>
      </c>
      <c r="F407" s="63">
        <v>38</v>
      </c>
      <c r="G407" s="63">
        <v>0</v>
      </c>
    </row>
    <row r="408" spans="1:7" ht="12.75">
      <c r="A408" s="38"/>
      <c r="B408" s="38"/>
      <c r="C408" s="46">
        <v>4128</v>
      </c>
      <c r="D408" s="41" t="s">
        <v>70</v>
      </c>
      <c r="E408" s="63">
        <v>42</v>
      </c>
      <c r="F408" s="63">
        <v>42</v>
      </c>
      <c r="G408" s="63">
        <v>0</v>
      </c>
    </row>
    <row r="409" spans="1:7" ht="12.75">
      <c r="A409" s="38"/>
      <c r="B409" s="38"/>
      <c r="C409" s="46">
        <v>4129</v>
      </c>
      <c r="D409" s="41" t="s">
        <v>70</v>
      </c>
      <c r="E409" s="63">
        <v>8</v>
      </c>
      <c r="F409" s="63">
        <v>8</v>
      </c>
      <c r="G409" s="63">
        <v>0</v>
      </c>
    </row>
    <row r="410" spans="1:7" ht="12.75">
      <c r="A410" s="38"/>
      <c r="B410" s="38"/>
      <c r="C410" s="46">
        <v>4178</v>
      </c>
      <c r="D410" s="41" t="s">
        <v>75</v>
      </c>
      <c r="E410" s="63">
        <v>4675</v>
      </c>
      <c r="F410" s="63">
        <v>4675</v>
      </c>
      <c r="G410" s="63">
        <v>0</v>
      </c>
    </row>
    <row r="411" spans="1:7" ht="12.75">
      <c r="A411" s="38"/>
      <c r="B411" s="38"/>
      <c r="C411" s="46">
        <v>4179</v>
      </c>
      <c r="D411" s="41" t="s">
        <v>75</v>
      </c>
      <c r="E411" s="63">
        <v>825</v>
      </c>
      <c r="F411" s="63">
        <v>825</v>
      </c>
      <c r="G411" s="63">
        <v>0</v>
      </c>
    </row>
    <row r="412" spans="1:7" ht="12.75">
      <c r="A412" s="38"/>
      <c r="B412" s="38"/>
      <c r="C412" s="46">
        <v>4210</v>
      </c>
      <c r="D412" s="41" t="s">
        <v>55</v>
      </c>
      <c r="E412" s="63">
        <v>8080</v>
      </c>
      <c r="F412" s="63">
        <v>8080</v>
      </c>
      <c r="G412" s="63">
        <v>0</v>
      </c>
    </row>
    <row r="413" spans="1:7" ht="12.75">
      <c r="A413" s="38"/>
      <c r="B413" s="38"/>
      <c r="C413" s="46">
        <v>4218</v>
      </c>
      <c r="D413" s="41" t="s">
        <v>55</v>
      </c>
      <c r="E413" s="63">
        <v>8722</v>
      </c>
      <c r="F413" s="63">
        <v>8722</v>
      </c>
      <c r="G413" s="63">
        <v>0</v>
      </c>
    </row>
    <row r="414" spans="1:7" ht="12.75">
      <c r="A414" s="38"/>
      <c r="B414" s="38"/>
      <c r="C414" s="46">
        <v>4219</v>
      </c>
      <c r="D414" s="41" t="s">
        <v>55</v>
      </c>
      <c r="E414" s="63">
        <v>1598</v>
      </c>
      <c r="F414" s="63">
        <v>1598</v>
      </c>
      <c r="G414" s="63">
        <v>0</v>
      </c>
    </row>
    <row r="415" spans="1:7" ht="12.75">
      <c r="A415" s="38"/>
      <c r="B415" s="38"/>
      <c r="C415" s="46">
        <v>4308</v>
      </c>
      <c r="D415" s="41" t="s">
        <v>53</v>
      </c>
      <c r="E415" s="63">
        <v>8245</v>
      </c>
      <c r="F415" s="63">
        <v>8245</v>
      </c>
      <c r="G415" s="63">
        <v>0</v>
      </c>
    </row>
    <row r="416" spans="1:7" ht="12.75">
      <c r="A416" s="38"/>
      <c r="B416" s="38"/>
      <c r="C416" s="46">
        <v>4309</v>
      </c>
      <c r="D416" s="41" t="s">
        <v>53</v>
      </c>
      <c r="E416" s="63">
        <v>1455</v>
      </c>
      <c r="F416" s="63">
        <v>1455</v>
      </c>
      <c r="G416" s="63">
        <v>0</v>
      </c>
    </row>
    <row r="417" spans="1:7" ht="12.75">
      <c r="A417" s="38"/>
      <c r="B417" s="38"/>
      <c r="C417" s="46">
        <v>4748</v>
      </c>
      <c r="D417" s="41" t="s">
        <v>235</v>
      </c>
      <c r="E417" s="63">
        <v>170</v>
      </c>
      <c r="F417" s="63">
        <v>170</v>
      </c>
      <c r="G417" s="63">
        <v>0</v>
      </c>
    </row>
    <row r="418" spans="1:7" ht="12.75">
      <c r="A418" s="38"/>
      <c r="B418" s="38"/>
      <c r="C418" s="38"/>
      <c r="D418" s="41" t="s">
        <v>183</v>
      </c>
      <c r="E418" s="64"/>
      <c r="F418" s="64"/>
      <c r="G418" s="64"/>
    </row>
    <row r="419" spans="1:7" ht="12.75">
      <c r="A419" s="38"/>
      <c r="B419" s="38"/>
      <c r="C419" s="46">
        <v>4749</v>
      </c>
      <c r="D419" s="41" t="s">
        <v>235</v>
      </c>
      <c r="E419" s="63">
        <v>30</v>
      </c>
      <c r="F419" s="63">
        <v>30</v>
      </c>
      <c r="G419" s="63">
        <v>0</v>
      </c>
    </row>
    <row r="420" spans="1:7" ht="12.75">
      <c r="A420" s="38"/>
      <c r="B420" s="38"/>
      <c r="C420" s="38"/>
      <c r="D420" s="41" t="s">
        <v>183</v>
      </c>
      <c r="E420" s="64"/>
      <c r="F420" s="64"/>
      <c r="G420" s="64"/>
    </row>
    <row r="421" spans="1:7" ht="12.75">
      <c r="A421" s="38"/>
      <c r="B421" s="38"/>
      <c r="C421" s="46">
        <v>6050</v>
      </c>
      <c r="D421" s="41" t="s">
        <v>58</v>
      </c>
      <c r="E421" s="63">
        <v>3500</v>
      </c>
      <c r="F421" s="63">
        <v>0</v>
      </c>
      <c r="G421" s="63">
        <v>3500</v>
      </c>
    </row>
    <row r="422" spans="1:7" ht="12.75">
      <c r="A422" s="44"/>
      <c r="B422" s="44"/>
      <c r="C422" s="44"/>
      <c r="D422" s="45" t="s">
        <v>129</v>
      </c>
      <c r="E422" s="62">
        <f>SUM(F422:G422)</f>
        <v>36594163</v>
      </c>
      <c r="F422" s="62">
        <f>SUM(F399,F373,F350,F344,F341,F280,F250,F151,F148,F142,F135,F97,F94,F87,F37,F30,F20,F14,F11,F3)</f>
        <v>27728960</v>
      </c>
      <c r="G422" s="62">
        <f>SUM(G399,G373,G350,G344,G341,G280,G250,G151,G148,G142,G135,G97,G94,G87,G37,G30,G20,G14,G11,G3)</f>
        <v>8865203</v>
      </c>
    </row>
  </sheetData>
  <sheetProtection/>
  <mergeCells count="6">
    <mergeCell ref="A1:A2"/>
    <mergeCell ref="B1:B2"/>
    <mergeCell ref="C1:C2"/>
    <mergeCell ref="D1:D2"/>
    <mergeCell ref="E1:E2"/>
    <mergeCell ref="F1:G1"/>
  </mergeCells>
  <printOptions/>
  <pageMargins left="0.8267716535433072" right="0.2362204724409449" top="1.141732283464567" bottom="0.7086614173228347" header="0.5118110236220472" footer="0.35433070866141736"/>
  <pageSetup firstPageNumber="10" useFirstPageNumber="1" horizontalDpi="600" verticalDpi="600" orientation="landscape" paperSize="9" r:id="rId2"/>
  <headerFooter alignWithMargins="0">
    <oddHeader>&amp;L&amp;"Arial,Pogrubiony"BUDŻET GMINY PACZKÓW NA 2010R.&amp;R&amp;8Zał. nr 2
Planowane wydatki budżetowe wg
paragrafów klasyfikacji z wyodrębnieniem
wydatków bieżących i majatkowych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0">
      <selection activeCell="D14" sqref="D14"/>
    </sheetView>
  </sheetViews>
  <sheetFormatPr defaultColWidth="8.00390625" defaultRowHeight="12.75"/>
  <cols>
    <col min="1" max="1" width="5.57421875" style="6" bestFit="1" customWidth="1"/>
    <col min="2" max="2" width="8.8515625" style="6" bestFit="1" customWidth="1"/>
    <col min="3" max="3" width="4.7109375" style="6" bestFit="1" customWidth="1"/>
    <col min="4" max="4" width="59.8515625" style="19" bestFit="1" customWidth="1"/>
    <col min="5" max="5" width="11.7109375" style="4" customWidth="1"/>
    <col min="6" max="16384" width="8.00390625" style="3" customWidth="1"/>
  </cols>
  <sheetData>
    <row r="1" spans="1:2" ht="12.75">
      <c r="A1" s="119" t="s">
        <v>113</v>
      </c>
      <c r="B1" s="119"/>
    </row>
    <row r="3" spans="1:5" ht="12.75">
      <c r="A3" s="8" t="s">
        <v>1</v>
      </c>
      <c r="B3" s="8" t="s">
        <v>2</v>
      </c>
      <c r="C3" s="7" t="s">
        <v>168</v>
      </c>
      <c r="D3" s="8" t="s">
        <v>3</v>
      </c>
      <c r="E3" s="51" t="s">
        <v>156</v>
      </c>
    </row>
    <row r="4" spans="1:5" s="22" customFormat="1" ht="12.75">
      <c r="A4" s="20" t="s">
        <v>23</v>
      </c>
      <c r="B4" s="20"/>
      <c r="C4" s="20"/>
      <c r="D4" s="21" t="s">
        <v>24</v>
      </c>
      <c r="E4" s="29">
        <f>SUM(E5)</f>
        <v>181280</v>
      </c>
    </row>
    <row r="5" spans="1:5" s="22" customFormat="1" ht="12.75">
      <c r="A5" s="23"/>
      <c r="B5" s="24" t="s">
        <v>25</v>
      </c>
      <c r="C5" s="24"/>
      <c r="D5" s="25" t="s">
        <v>26</v>
      </c>
      <c r="E5" s="30">
        <f>SUM(E6)</f>
        <v>181280</v>
      </c>
    </row>
    <row r="6" spans="1:5" s="22" customFormat="1" ht="12.75">
      <c r="A6" s="23"/>
      <c r="B6" s="23"/>
      <c r="C6" s="24" t="s">
        <v>48</v>
      </c>
      <c r="D6" s="25" t="s">
        <v>49</v>
      </c>
      <c r="E6" s="30">
        <v>181280</v>
      </c>
    </row>
    <row r="7" spans="1:5" ht="12.75">
      <c r="A7" s="120"/>
      <c r="B7" s="120"/>
      <c r="C7" s="120"/>
      <c r="D7" s="117"/>
      <c r="E7" s="117"/>
    </row>
    <row r="8" spans="1:5" ht="12.75">
      <c r="A8" s="118" t="s">
        <v>114</v>
      </c>
      <c r="B8" s="118"/>
      <c r="E8" s="52"/>
    </row>
    <row r="10" spans="1:5" ht="24" customHeight="1">
      <c r="A10" s="80" t="s">
        <v>1</v>
      </c>
      <c r="B10" s="81" t="s">
        <v>2</v>
      </c>
      <c r="C10" s="36" t="s">
        <v>168</v>
      </c>
      <c r="D10" s="36" t="s">
        <v>3</v>
      </c>
      <c r="E10" s="68" t="s">
        <v>139</v>
      </c>
    </row>
    <row r="11" spans="1:5" s="22" customFormat="1" ht="12.75">
      <c r="A11" s="82">
        <v>851</v>
      </c>
      <c r="B11" s="83"/>
      <c r="C11" s="38"/>
      <c r="D11" s="39" t="s">
        <v>24</v>
      </c>
      <c r="E11" s="62">
        <v>181280</v>
      </c>
    </row>
    <row r="12" spans="1:5" s="22" customFormat="1" ht="12.75">
      <c r="A12" s="84"/>
      <c r="B12" s="85">
        <v>85153</v>
      </c>
      <c r="C12" s="38"/>
      <c r="D12" s="41" t="s">
        <v>90</v>
      </c>
      <c r="E12" s="63">
        <v>41000</v>
      </c>
    </row>
    <row r="13" spans="1:5" s="22" customFormat="1" ht="12.75">
      <c r="A13" s="84"/>
      <c r="B13" s="86"/>
      <c r="C13" s="46">
        <v>2800</v>
      </c>
      <c r="D13" s="41" t="s">
        <v>239</v>
      </c>
      <c r="E13" s="63">
        <v>10000</v>
      </c>
    </row>
    <row r="14" spans="1:5" s="22" customFormat="1" ht="12.75">
      <c r="A14" s="84"/>
      <c r="B14" s="86"/>
      <c r="C14" s="38"/>
      <c r="D14" s="41" t="s">
        <v>192</v>
      </c>
      <c r="E14" s="64"/>
    </row>
    <row r="15" spans="1:5" s="22" customFormat="1" ht="12.75">
      <c r="A15" s="84"/>
      <c r="B15" s="86"/>
      <c r="C15" s="46">
        <v>2820</v>
      </c>
      <c r="D15" s="41" t="s">
        <v>186</v>
      </c>
      <c r="E15" s="63">
        <v>10000</v>
      </c>
    </row>
    <row r="16" spans="1:5" s="22" customFormat="1" ht="12.75">
      <c r="A16" s="84"/>
      <c r="B16" s="86"/>
      <c r="C16" s="38"/>
      <c r="D16" s="41" t="s">
        <v>187</v>
      </c>
      <c r="E16" s="64"/>
    </row>
    <row r="17" spans="1:5" s="22" customFormat="1" ht="12.75">
      <c r="A17" s="84"/>
      <c r="B17" s="86"/>
      <c r="C17" s="46">
        <v>4210</v>
      </c>
      <c r="D17" s="41" t="s">
        <v>55</v>
      </c>
      <c r="E17" s="63">
        <v>8000</v>
      </c>
    </row>
    <row r="18" spans="1:5" s="22" customFormat="1" ht="12.75">
      <c r="A18" s="84"/>
      <c r="B18" s="86"/>
      <c r="C18" s="46">
        <v>4220</v>
      </c>
      <c r="D18" s="41" t="s">
        <v>87</v>
      </c>
      <c r="E18" s="63">
        <v>3000</v>
      </c>
    </row>
    <row r="19" spans="1:5" s="22" customFormat="1" ht="12.75">
      <c r="A19" s="84"/>
      <c r="B19" s="86"/>
      <c r="C19" s="46">
        <v>4300</v>
      </c>
      <c r="D19" s="41" t="s">
        <v>53</v>
      </c>
      <c r="E19" s="63">
        <v>8000</v>
      </c>
    </row>
    <row r="20" spans="1:5" s="22" customFormat="1" ht="12.75">
      <c r="A20" s="84"/>
      <c r="B20" s="86"/>
      <c r="C20" s="46">
        <v>4700</v>
      </c>
      <c r="D20" s="41" t="s">
        <v>150</v>
      </c>
      <c r="E20" s="63">
        <v>2000</v>
      </c>
    </row>
    <row r="21" spans="1:5" s="22" customFormat="1" ht="12.75">
      <c r="A21" s="84"/>
      <c r="B21" s="85">
        <v>85154</v>
      </c>
      <c r="C21" s="38"/>
      <c r="D21" s="41" t="s">
        <v>26</v>
      </c>
      <c r="E21" s="63">
        <v>140280</v>
      </c>
    </row>
    <row r="22" spans="1:5" s="22" customFormat="1" ht="12.75">
      <c r="A22" s="84"/>
      <c r="B22" s="86"/>
      <c r="C22" s="46">
        <v>4110</v>
      </c>
      <c r="D22" s="41" t="s">
        <v>69</v>
      </c>
      <c r="E22" s="63">
        <v>600</v>
      </c>
    </row>
    <row r="23" spans="1:5" s="22" customFormat="1" ht="12.75">
      <c r="A23" s="84"/>
      <c r="B23" s="86"/>
      <c r="C23" s="46">
        <v>4120</v>
      </c>
      <c r="D23" s="41" t="s">
        <v>70</v>
      </c>
      <c r="E23" s="63">
        <v>100</v>
      </c>
    </row>
    <row r="24" spans="1:5" s="22" customFormat="1" ht="12.75">
      <c r="A24" s="84"/>
      <c r="B24" s="86"/>
      <c r="C24" s="46">
        <v>4170</v>
      </c>
      <c r="D24" s="41" t="s">
        <v>75</v>
      </c>
      <c r="E24" s="63">
        <v>76580</v>
      </c>
    </row>
    <row r="25" spans="1:5" s="22" customFormat="1" ht="12.75">
      <c r="A25" s="84"/>
      <c r="B25" s="86"/>
      <c r="C25" s="46">
        <v>4210</v>
      </c>
      <c r="D25" s="41" t="s">
        <v>55</v>
      </c>
      <c r="E25" s="63">
        <v>17500</v>
      </c>
    </row>
    <row r="26" spans="1:5" s="22" customFormat="1" ht="12.75">
      <c r="A26" s="84"/>
      <c r="B26" s="86"/>
      <c r="C26" s="46">
        <v>4220</v>
      </c>
      <c r="D26" s="41" t="s">
        <v>87</v>
      </c>
      <c r="E26" s="63">
        <v>2000</v>
      </c>
    </row>
    <row r="27" spans="1:5" s="22" customFormat="1" ht="12.75">
      <c r="A27" s="84"/>
      <c r="B27" s="86"/>
      <c r="C27" s="46">
        <v>4260</v>
      </c>
      <c r="D27" s="41" t="s">
        <v>60</v>
      </c>
      <c r="E27" s="63">
        <v>1000</v>
      </c>
    </row>
    <row r="28" spans="1:5" s="22" customFormat="1" ht="12.75">
      <c r="A28" s="84"/>
      <c r="B28" s="86"/>
      <c r="C28" s="46">
        <v>4270</v>
      </c>
      <c r="D28" s="41" t="s">
        <v>59</v>
      </c>
      <c r="E28" s="63">
        <v>500</v>
      </c>
    </row>
    <row r="29" spans="1:5" s="22" customFormat="1" ht="12.75">
      <c r="A29" s="84"/>
      <c r="B29" s="86"/>
      <c r="C29" s="46">
        <v>4300</v>
      </c>
      <c r="D29" s="41" t="s">
        <v>53</v>
      </c>
      <c r="E29" s="63">
        <v>37500</v>
      </c>
    </row>
    <row r="30" spans="1:5" ht="12.75">
      <c r="A30" s="84"/>
      <c r="B30" s="86"/>
      <c r="C30" s="46">
        <v>4350</v>
      </c>
      <c r="D30" s="41" t="s">
        <v>144</v>
      </c>
      <c r="E30" s="63">
        <v>800</v>
      </c>
    </row>
    <row r="31" spans="1:5" ht="12.75">
      <c r="A31" s="84"/>
      <c r="B31" s="86"/>
      <c r="C31" s="46">
        <v>4370</v>
      </c>
      <c r="D31" s="41" t="s">
        <v>143</v>
      </c>
      <c r="E31" s="63">
        <v>1200</v>
      </c>
    </row>
    <row r="32" spans="1:5" ht="12.75">
      <c r="A32" s="84"/>
      <c r="B32" s="86"/>
      <c r="C32" s="46">
        <v>4410</v>
      </c>
      <c r="D32" s="41" t="s">
        <v>61</v>
      </c>
      <c r="E32" s="63">
        <v>1000</v>
      </c>
    </row>
    <row r="33" spans="1:5" ht="12.75">
      <c r="A33" s="84"/>
      <c r="B33" s="86"/>
      <c r="C33" s="46">
        <v>4700</v>
      </c>
      <c r="D33" s="41" t="s">
        <v>150</v>
      </c>
      <c r="E33" s="63">
        <v>1000</v>
      </c>
    </row>
    <row r="34" spans="1:5" ht="12.75">
      <c r="A34" s="84"/>
      <c r="B34" s="86"/>
      <c r="C34" s="46">
        <v>4740</v>
      </c>
      <c r="D34" s="41" t="s">
        <v>235</v>
      </c>
      <c r="E34" s="63">
        <v>500</v>
      </c>
    </row>
    <row r="35" spans="1:5" ht="12.75">
      <c r="A35" s="87"/>
      <c r="B35" s="88"/>
      <c r="C35" s="38"/>
      <c r="D35" s="41" t="s">
        <v>183</v>
      </c>
      <c r="E35" s="64"/>
    </row>
  </sheetData>
  <sheetProtection/>
  <mergeCells count="4">
    <mergeCell ref="D7:E7"/>
    <mergeCell ref="A8:B8"/>
    <mergeCell ref="A1:B1"/>
    <mergeCell ref="A7:C7"/>
  </mergeCells>
  <printOptions/>
  <pageMargins left="0.6299212598425197" right="0.3937007874015748" top="1.3779527559055118" bottom="0.984251968503937" header="0.5118110236220472" footer="0.5118110236220472"/>
  <pageSetup firstPageNumber="22" useFirstPageNumber="1" horizontalDpi="600" verticalDpi="600" orientation="portrait" paperSize="9" r:id="rId1"/>
  <headerFooter alignWithMargins="0">
    <oddHeader>&amp;L&amp;"Arial,Pogrubiony"BUDŻET GMINY PACZKÓW NA 2010R.&amp;R&amp;8Zał. nr 3
Prognozowane dochody z zezwoleń i 
planowane wydatki na 
przeciwdziałanie alkoholizmowi i
zwalczanie narkomanii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C19">
      <selection activeCell="D44" sqref="D44"/>
    </sheetView>
  </sheetViews>
  <sheetFormatPr defaultColWidth="8.00390625" defaultRowHeight="12.75"/>
  <cols>
    <col min="1" max="1" width="5.140625" style="5" bestFit="1" customWidth="1"/>
    <col min="2" max="2" width="7.7109375" style="5" bestFit="1" customWidth="1"/>
    <col min="3" max="3" width="4.421875" style="5" bestFit="1" customWidth="1"/>
    <col min="4" max="4" width="60.7109375" style="1" bestFit="1" customWidth="1"/>
    <col min="5" max="5" width="14.421875" style="2" bestFit="1" customWidth="1"/>
    <col min="6" max="16384" width="8.00390625" style="1" customWidth="1"/>
  </cols>
  <sheetData>
    <row r="1" spans="1:5" ht="12.75">
      <c r="A1" s="36" t="s">
        <v>1</v>
      </c>
      <c r="B1" s="36" t="s">
        <v>2</v>
      </c>
      <c r="C1" s="36" t="s">
        <v>168</v>
      </c>
      <c r="D1" s="36" t="s">
        <v>3</v>
      </c>
      <c r="E1" s="65" t="s">
        <v>147</v>
      </c>
    </row>
    <row r="2" spans="1:5" ht="12.75">
      <c r="A2" s="42">
        <v>750</v>
      </c>
      <c r="B2" s="38"/>
      <c r="C2" s="38"/>
      <c r="D2" s="39" t="s">
        <v>10</v>
      </c>
      <c r="E2" s="62">
        <v>101850</v>
      </c>
    </row>
    <row r="3" spans="1:5" ht="12.75">
      <c r="A3" s="38"/>
      <c r="B3" s="43">
        <v>75011</v>
      </c>
      <c r="C3" s="38"/>
      <c r="D3" s="41" t="s">
        <v>11</v>
      </c>
      <c r="E3" s="63">
        <v>101850</v>
      </c>
    </row>
    <row r="4" spans="1:5" ht="12.75">
      <c r="A4" s="38"/>
      <c r="B4" s="38"/>
      <c r="C4" s="46">
        <v>2010</v>
      </c>
      <c r="D4" s="41" t="s">
        <v>202</v>
      </c>
      <c r="E4" s="63">
        <v>101850</v>
      </c>
    </row>
    <row r="5" spans="1:5" ht="12.75">
      <c r="A5" s="38"/>
      <c r="B5" s="38"/>
      <c r="C5" s="38"/>
      <c r="D5" s="41" t="s">
        <v>203</v>
      </c>
      <c r="E5" s="64"/>
    </row>
    <row r="6" spans="1:5" ht="12.75">
      <c r="A6" s="44"/>
      <c r="B6" s="44"/>
      <c r="C6" s="44"/>
      <c r="D6" s="41" t="s">
        <v>204</v>
      </c>
      <c r="E6" s="54"/>
    </row>
    <row r="7" spans="1:5" ht="12.75">
      <c r="A7" s="42">
        <v>751</v>
      </c>
      <c r="B7" s="38"/>
      <c r="C7" s="38"/>
      <c r="D7" s="39" t="s">
        <v>207</v>
      </c>
      <c r="E7" s="62">
        <v>2282</v>
      </c>
    </row>
    <row r="8" spans="1:5" ht="12.75">
      <c r="A8" s="38"/>
      <c r="B8" s="38"/>
      <c r="C8" s="38"/>
      <c r="D8" s="39" t="s">
        <v>208</v>
      </c>
      <c r="E8" s="64"/>
    </row>
    <row r="9" spans="1:5" ht="12.75">
      <c r="A9" s="38"/>
      <c r="B9" s="43">
        <v>75101</v>
      </c>
      <c r="C9" s="38"/>
      <c r="D9" s="41" t="s">
        <v>140</v>
      </c>
      <c r="E9" s="63">
        <v>2282</v>
      </c>
    </row>
    <row r="10" spans="1:5" ht="12.75">
      <c r="A10" s="38"/>
      <c r="B10" s="38"/>
      <c r="C10" s="46">
        <v>2010</v>
      </c>
      <c r="D10" s="41" t="s">
        <v>202</v>
      </c>
      <c r="E10" s="63">
        <v>2282</v>
      </c>
    </row>
    <row r="11" spans="1:5" ht="12.75">
      <c r="A11" s="38"/>
      <c r="B11" s="38"/>
      <c r="C11" s="38"/>
      <c r="D11" s="41" t="s">
        <v>203</v>
      </c>
      <c r="E11" s="64"/>
    </row>
    <row r="12" spans="1:5" ht="12.75">
      <c r="A12" s="44"/>
      <c r="B12" s="44"/>
      <c r="C12" s="44"/>
      <c r="D12" s="41" t="s">
        <v>204</v>
      </c>
      <c r="E12" s="54"/>
    </row>
    <row r="13" spans="1:5" ht="12.75">
      <c r="A13" s="42">
        <v>752</v>
      </c>
      <c r="B13" s="38"/>
      <c r="C13" s="38"/>
      <c r="D13" s="39" t="s">
        <v>157</v>
      </c>
      <c r="E13" s="62">
        <v>500</v>
      </c>
    </row>
    <row r="14" spans="1:5" ht="12.75">
      <c r="A14" s="38"/>
      <c r="B14" s="43">
        <v>75212</v>
      </c>
      <c r="C14" s="38"/>
      <c r="D14" s="41" t="s">
        <v>158</v>
      </c>
      <c r="E14" s="63">
        <v>500</v>
      </c>
    </row>
    <row r="15" spans="1:5" ht="12.75">
      <c r="A15" s="38"/>
      <c r="B15" s="38"/>
      <c r="C15" s="46">
        <v>2010</v>
      </c>
      <c r="D15" s="41" t="s">
        <v>202</v>
      </c>
      <c r="E15" s="63">
        <v>500</v>
      </c>
    </row>
    <row r="16" spans="1:5" ht="12.75">
      <c r="A16" s="38"/>
      <c r="B16" s="38"/>
      <c r="C16" s="38"/>
      <c r="D16" s="41" t="s">
        <v>203</v>
      </c>
      <c r="E16" s="64"/>
    </row>
    <row r="17" spans="1:5" ht="12.75">
      <c r="A17" s="44"/>
      <c r="B17" s="44"/>
      <c r="C17" s="44"/>
      <c r="D17" s="41" t="s">
        <v>204</v>
      </c>
      <c r="E17" s="54"/>
    </row>
    <row r="18" spans="1:5" ht="12.75">
      <c r="A18" s="42">
        <v>754</v>
      </c>
      <c r="B18" s="38"/>
      <c r="C18" s="38"/>
      <c r="D18" s="39" t="s">
        <v>12</v>
      </c>
      <c r="E18" s="62">
        <v>1000</v>
      </c>
    </row>
    <row r="19" spans="1:5" ht="12.75">
      <c r="A19" s="38"/>
      <c r="B19" s="43">
        <v>75414</v>
      </c>
      <c r="C19" s="38"/>
      <c r="D19" s="41" t="s">
        <v>13</v>
      </c>
      <c r="E19" s="63">
        <v>1000</v>
      </c>
    </row>
    <row r="20" spans="1:5" ht="12.75">
      <c r="A20" s="38"/>
      <c r="B20" s="38"/>
      <c r="C20" s="46">
        <v>2010</v>
      </c>
      <c r="D20" s="41" t="s">
        <v>202</v>
      </c>
      <c r="E20" s="63">
        <v>1000</v>
      </c>
    </row>
    <row r="21" spans="1:5" ht="12.75">
      <c r="A21" s="38"/>
      <c r="B21" s="38"/>
      <c r="C21" s="38"/>
      <c r="D21" s="41" t="s">
        <v>203</v>
      </c>
      <c r="E21" s="64"/>
    </row>
    <row r="22" spans="1:5" ht="12.75">
      <c r="A22" s="44"/>
      <c r="B22" s="44"/>
      <c r="C22" s="44"/>
      <c r="D22" s="41" t="s">
        <v>204</v>
      </c>
      <c r="E22" s="54"/>
    </row>
    <row r="23" spans="1:5" ht="12.75">
      <c r="A23" s="42">
        <v>851</v>
      </c>
      <c r="B23" s="38"/>
      <c r="C23" s="38"/>
      <c r="D23" s="39" t="s">
        <v>24</v>
      </c>
      <c r="E23" s="62">
        <v>200</v>
      </c>
    </row>
    <row r="24" spans="1:5" ht="12.75">
      <c r="A24" s="38"/>
      <c r="B24" s="43">
        <v>85195</v>
      </c>
      <c r="C24" s="38"/>
      <c r="D24" s="41" t="s">
        <v>5</v>
      </c>
      <c r="E24" s="63">
        <v>200</v>
      </c>
    </row>
    <row r="25" spans="1:5" ht="12.75">
      <c r="A25" s="38"/>
      <c r="B25" s="38"/>
      <c r="C25" s="46">
        <v>2010</v>
      </c>
      <c r="D25" s="41" t="s">
        <v>202</v>
      </c>
      <c r="E25" s="63">
        <v>200</v>
      </c>
    </row>
    <row r="26" spans="1:5" ht="12.75">
      <c r="A26" s="38"/>
      <c r="B26" s="38"/>
      <c r="C26" s="38"/>
      <c r="D26" s="41" t="s">
        <v>203</v>
      </c>
      <c r="E26" s="64"/>
    </row>
    <row r="27" spans="1:5" ht="12.75">
      <c r="A27" s="44"/>
      <c r="B27" s="44"/>
      <c r="C27" s="44"/>
      <c r="D27" s="41" t="s">
        <v>204</v>
      </c>
      <c r="E27" s="54"/>
    </row>
    <row r="28" spans="1:5" ht="12.75">
      <c r="A28" s="42">
        <v>852</v>
      </c>
      <c r="B28" s="38"/>
      <c r="C28" s="38"/>
      <c r="D28" s="39" t="s">
        <v>27</v>
      </c>
      <c r="E28" s="62">
        <v>3853000</v>
      </c>
    </row>
    <row r="29" spans="1:5" ht="12.75">
      <c r="A29" s="38"/>
      <c r="B29" s="43">
        <v>85212</v>
      </c>
      <c r="C29" s="38"/>
      <c r="D29" s="41" t="s">
        <v>215</v>
      </c>
      <c r="E29" s="63">
        <v>3849000</v>
      </c>
    </row>
    <row r="30" spans="1:5" ht="12.75">
      <c r="A30" s="38"/>
      <c r="B30" s="38"/>
      <c r="C30" s="38"/>
      <c r="D30" s="41" t="s">
        <v>216</v>
      </c>
      <c r="E30" s="64"/>
    </row>
    <row r="31" spans="1:5" ht="12.75">
      <c r="A31" s="38"/>
      <c r="B31" s="38"/>
      <c r="C31" s="46">
        <v>2010</v>
      </c>
      <c r="D31" s="41" t="s">
        <v>202</v>
      </c>
      <c r="E31" s="63">
        <v>3849000</v>
      </c>
    </row>
    <row r="32" spans="1:5" ht="12.75">
      <c r="A32" s="38"/>
      <c r="B32" s="38"/>
      <c r="C32" s="38"/>
      <c r="D32" s="41" t="s">
        <v>203</v>
      </c>
      <c r="E32" s="64"/>
    </row>
    <row r="33" spans="1:5" ht="12.75">
      <c r="A33" s="44"/>
      <c r="B33" s="44"/>
      <c r="C33" s="44"/>
      <c r="D33" s="41" t="s">
        <v>204</v>
      </c>
      <c r="E33" s="54"/>
    </row>
    <row r="34" spans="1:5" ht="12.75">
      <c r="A34" s="38"/>
      <c r="B34" s="43">
        <v>85213</v>
      </c>
      <c r="C34" s="38"/>
      <c r="D34" s="41" t="s">
        <v>218</v>
      </c>
      <c r="E34" s="63">
        <v>4000</v>
      </c>
    </row>
    <row r="35" spans="1:5" ht="12.75">
      <c r="A35" s="38"/>
      <c r="B35" s="38"/>
      <c r="C35" s="38"/>
      <c r="D35" s="41" t="s">
        <v>219</v>
      </c>
      <c r="E35" s="64"/>
    </row>
    <row r="36" spans="1:5" ht="12.75">
      <c r="A36" s="44"/>
      <c r="B36" s="44"/>
      <c r="C36" s="44"/>
      <c r="D36" s="41" t="s">
        <v>220</v>
      </c>
      <c r="E36" s="54"/>
    </row>
    <row r="37" spans="1:5" ht="12.75">
      <c r="A37" s="38"/>
      <c r="B37" s="38"/>
      <c r="C37" s="46">
        <v>2010</v>
      </c>
      <c r="D37" s="41" t="s">
        <v>202</v>
      </c>
      <c r="E37" s="63">
        <v>4000</v>
      </c>
    </row>
    <row r="38" spans="1:5" ht="12.75">
      <c r="A38" s="38"/>
      <c r="B38" s="38"/>
      <c r="C38" s="38"/>
      <c r="D38" s="41" t="s">
        <v>203</v>
      </c>
      <c r="E38" s="64"/>
    </row>
    <row r="39" spans="1:5" ht="12.75">
      <c r="A39" s="44"/>
      <c r="B39" s="44"/>
      <c r="C39" s="44"/>
      <c r="D39" s="41" t="s">
        <v>204</v>
      </c>
      <c r="E39" s="54"/>
    </row>
    <row r="40" spans="1:5" ht="12.75">
      <c r="A40" s="44"/>
      <c r="B40" s="44"/>
      <c r="C40" s="44"/>
      <c r="D40" s="45" t="s">
        <v>129</v>
      </c>
      <c r="E40" s="62">
        <v>3958832</v>
      </c>
    </row>
  </sheetData>
  <sheetProtection/>
  <printOptions/>
  <pageMargins left="0.4724409448818898" right="0.35433070866141736" top="0.984251968503937" bottom="0.984251968503937" header="0.5118110236220472" footer="0.5118110236220472"/>
  <pageSetup firstPageNumber="23" useFirstPageNumber="1" horizontalDpi="600" verticalDpi="600" orientation="portrait" paperSize="9" r:id="rId2"/>
  <headerFooter alignWithMargins="0">
    <oddHeader>&amp;L&amp;"Arial,Pogrubiony"BUDŻET GMINY PACZKÓW NA 2010R.&amp;R&amp;8Zał. nr 4
Plan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D36" sqref="D36"/>
    </sheetView>
  </sheetViews>
  <sheetFormatPr defaultColWidth="8.00390625" defaultRowHeight="12.75"/>
  <cols>
    <col min="1" max="1" width="5.140625" style="1" bestFit="1" customWidth="1"/>
    <col min="2" max="2" width="7.7109375" style="1" bestFit="1" customWidth="1"/>
    <col min="3" max="3" width="4.421875" style="1" bestFit="1" customWidth="1"/>
    <col min="4" max="4" width="60.140625" style="1" bestFit="1" customWidth="1"/>
    <col min="5" max="5" width="14.421875" style="1" bestFit="1" customWidth="1"/>
    <col min="6" max="16384" width="8.00390625" style="1" customWidth="1"/>
  </cols>
  <sheetData>
    <row r="1" spans="1:5" ht="24.75" customHeight="1">
      <c r="A1" s="36" t="s">
        <v>1</v>
      </c>
      <c r="B1" s="36" t="s">
        <v>2</v>
      </c>
      <c r="C1" s="36" t="s">
        <v>168</v>
      </c>
      <c r="D1" s="36" t="s">
        <v>3</v>
      </c>
      <c r="E1" s="65" t="s">
        <v>147</v>
      </c>
    </row>
    <row r="2" spans="1:5" ht="12.75">
      <c r="A2" s="42">
        <v>750</v>
      </c>
      <c r="B2" s="38"/>
      <c r="C2" s="38"/>
      <c r="D2" s="39" t="s">
        <v>10</v>
      </c>
      <c r="E2" s="62">
        <v>101850</v>
      </c>
    </row>
    <row r="3" spans="1:5" ht="12.75">
      <c r="A3" s="38"/>
      <c r="B3" s="43">
        <v>75011</v>
      </c>
      <c r="C3" s="38"/>
      <c r="D3" s="41" t="s">
        <v>11</v>
      </c>
      <c r="E3" s="63">
        <v>101850</v>
      </c>
    </row>
    <row r="4" spans="1:5" ht="12.75">
      <c r="A4" s="38"/>
      <c r="B4" s="38"/>
      <c r="C4" s="46">
        <v>4010</v>
      </c>
      <c r="D4" s="41" t="s">
        <v>68</v>
      </c>
      <c r="E4" s="63">
        <v>86580</v>
      </c>
    </row>
    <row r="5" spans="1:5" ht="12.75">
      <c r="A5" s="38"/>
      <c r="B5" s="38"/>
      <c r="C5" s="46">
        <v>4110</v>
      </c>
      <c r="D5" s="41" t="s">
        <v>69</v>
      </c>
      <c r="E5" s="63">
        <v>13150</v>
      </c>
    </row>
    <row r="6" spans="1:5" ht="12.75">
      <c r="A6" s="38"/>
      <c r="B6" s="38"/>
      <c r="C6" s="46">
        <v>4120</v>
      </c>
      <c r="D6" s="41" t="s">
        <v>70</v>
      </c>
      <c r="E6" s="63">
        <v>2120</v>
      </c>
    </row>
    <row r="7" spans="1:5" ht="12.75">
      <c r="A7" s="42">
        <v>751</v>
      </c>
      <c r="B7" s="38"/>
      <c r="C7" s="38"/>
      <c r="D7" s="39" t="s">
        <v>207</v>
      </c>
      <c r="E7" s="62">
        <v>2282</v>
      </c>
    </row>
    <row r="8" spans="1:5" ht="12.75">
      <c r="A8" s="38"/>
      <c r="B8" s="38"/>
      <c r="C8" s="38"/>
      <c r="D8" s="39" t="s">
        <v>208</v>
      </c>
      <c r="E8" s="64"/>
    </row>
    <row r="9" spans="1:5" ht="12.75">
      <c r="A9" s="38"/>
      <c r="B9" s="43">
        <v>75101</v>
      </c>
      <c r="C9" s="38"/>
      <c r="D9" s="41" t="s">
        <v>140</v>
      </c>
      <c r="E9" s="63">
        <v>2282</v>
      </c>
    </row>
    <row r="10" spans="1:5" ht="12.75">
      <c r="A10" s="38"/>
      <c r="B10" s="38"/>
      <c r="C10" s="46">
        <v>4110</v>
      </c>
      <c r="D10" s="41" t="s">
        <v>69</v>
      </c>
      <c r="E10" s="63">
        <v>220</v>
      </c>
    </row>
    <row r="11" spans="1:5" ht="12.75">
      <c r="A11" s="38"/>
      <c r="B11" s="38"/>
      <c r="C11" s="46">
        <v>4120</v>
      </c>
      <c r="D11" s="41" t="s">
        <v>70</v>
      </c>
      <c r="E11" s="63">
        <v>20</v>
      </c>
    </row>
    <row r="12" spans="1:5" ht="12.75">
      <c r="A12" s="38"/>
      <c r="B12" s="38"/>
      <c r="C12" s="46">
        <v>4170</v>
      </c>
      <c r="D12" s="41" t="s">
        <v>75</v>
      </c>
      <c r="E12" s="63">
        <v>1370</v>
      </c>
    </row>
    <row r="13" spans="1:5" ht="12.75">
      <c r="A13" s="38"/>
      <c r="B13" s="38"/>
      <c r="C13" s="46">
        <v>4210</v>
      </c>
      <c r="D13" s="41" t="s">
        <v>55</v>
      </c>
      <c r="E13" s="63">
        <v>672</v>
      </c>
    </row>
    <row r="14" spans="1:5" ht="12.75">
      <c r="A14" s="42">
        <v>752</v>
      </c>
      <c r="B14" s="38"/>
      <c r="C14" s="38"/>
      <c r="D14" s="39" t="s">
        <v>157</v>
      </c>
      <c r="E14" s="62">
        <v>500</v>
      </c>
    </row>
    <row r="15" spans="1:5" ht="12.75">
      <c r="A15" s="38"/>
      <c r="B15" s="43">
        <v>75212</v>
      </c>
      <c r="C15" s="38"/>
      <c r="D15" s="41" t="s">
        <v>158</v>
      </c>
      <c r="E15" s="63">
        <v>500</v>
      </c>
    </row>
    <row r="16" spans="1:5" ht="12.75">
      <c r="A16" s="38"/>
      <c r="B16" s="38"/>
      <c r="C16" s="46">
        <v>4700</v>
      </c>
      <c r="D16" s="41" t="s">
        <v>150</v>
      </c>
      <c r="E16" s="63">
        <v>500</v>
      </c>
    </row>
    <row r="17" spans="1:5" ht="12.75">
      <c r="A17" s="42">
        <v>754</v>
      </c>
      <c r="B17" s="38"/>
      <c r="C17" s="38"/>
      <c r="D17" s="39" t="s">
        <v>12</v>
      </c>
      <c r="E17" s="62">
        <v>1000</v>
      </c>
    </row>
    <row r="18" spans="1:5" ht="12.75">
      <c r="A18" s="38"/>
      <c r="B18" s="43">
        <v>75414</v>
      </c>
      <c r="C18" s="38"/>
      <c r="D18" s="41" t="s">
        <v>13</v>
      </c>
      <c r="E18" s="63">
        <v>1000</v>
      </c>
    </row>
    <row r="19" spans="1:5" ht="12.75">
      <c r="A19" s="38"/>
      <c r="B19" s="38"/>
      <c r="C19" s="46">
        <v>4700</v>
      </c>
      <c r="D19" s="41" t="s">
        <v>150</v>
      </c>
      <c r="E19" s="63">
        <v>1000</v>
      </c>
    </row>
    <row r="20" spans="1:5" ht="12.75">
      <c r="A20" s="42">
        <v>851</v>
      </c>
      <c r="B20" s="38"/>
      <c r="C20" s="38"/>
      <c r="D20" s="39" t="s">
        <v>24</v>
      </c>
      <c r="E20" s="62">
        <v>200</v>
      </c>
    </row>
    <row r="21" spans="1:5" ht="12.75">
      <c r="A21" s="38"/>
      <c r="B21" s="43">
        <v>85195</v>
      </c>
      <c r="C21" s="38"/>
      <c r="D21" s="41" t="s">
        <v>5</v>
      </c>
      <c r="E21" s="63">
        <v>200</v>
      </c>
    </row>
    <row r="22" spans="1:5" ht="12.75">
      <c r="A22" s="38"/>
      <c r="B22" s="38"/>
      <c r="C22" s="46">
        <v>4210</v>
      </c>
      <c r="D22" s="41" t="s">
        <v>55</v>
      </c>
      <c r="E22" s="63">
        <v>200</v>
      </c>
    </row>
    <row r="23" spans="1:5" ht="12.75">
      <c r="A23" s="42">
        <v>852</v>
      </c>
      <c r="B23" s="38"/>
      <c r="C23" s="38"/>
      <c r="D23" s="39" t="s">
        <v>27</v>
      </c>
      <c r="E23" s="62">
        <v>3853000</v>
      </c>
    </row>
    <row r="24" spans="1:5" ht="12.75">
      <c r="A24" s="38"/>
      <c r="B24" s="43">
        <v>85212</v>
      </c>
      <c r="C24" s="38"/>
      <c r="D24" s="41" t="s">
        <v>215</v>
      </c>
      <c r="E24" s="63">
        <v>3849000</v>
      </c>
    </row>
    <row r="25" spans="1:5" ht="12.75">
      <c r="A25" s="38"/>
      <c r="B25" s="38"/>
      <c r="C25" s="38"/>
      <c r="D25" s="41" t="s">
        <v>216</v>
      </c>
      <c r="E25" s="64"/>
    </row>
    <row r="26" spans="1:5" ht="12.75">
      <c r="A26" s="38"/>
      <c r="B26" s="38"/>
      <c r="C26" s="46">
        <v>3110</v>
      </c>
      <c r="D26" s="41" t="s">
        <v>91</v>
      </c>
      <c r="E26" s="63">
        <v>3703530</v>
      </c>
    </row>
    <row r="27" spans="1:5" ht="12.75">
      <c r="A27" s="38"/>
      <c r="B27" s="38"/>
      <c r="C27" s="46">
        <v>4010</v>
      </c>
      <c r="D27" s="41" t="s">
        <v>68</v>
      </c>
      <c r="E27" s="63">
        <v>115470</v>
      </c>
    </row>
    <row r="28" spans="1:5" ht="12.75">
      <c r="A28" s="38"/>
      <c r="B28" s="38"/>
      <c r="C28" s="46">
        <v>4110</v>
      </c>
      <c r="D28" s="41" t="s">
        <v>69</v>
      </c>
      <c r="E28" s="63">
        <v>30000</v>
      </c>
    </row>
    <row r="29" spans="1:5" ht="12.75">
      <c r="A29" s="38"/>
      <c r="B29" s="43">
        <v>85213</v>
      </c>
      <c r="C29" s="38"/>
      <c r="D29" s="41" t="s">
        <v>218</v>
      </c>
      <c r="E29" s="63">
        <v>4000</v>
      </c>
    </row>
    <row r="30" spans="1:5" ht="12.75">
      <c r="A30" s="38"/>
      <c r="B30" s="38"/>
      <c r="C30" s="38"/>
      <c r="D30" s="41" t="s">
        <v>219</v>
      </c>
      <c r="E30" s="64"/>
    </row>
    <row r="31" spans="1:5" ht="12.75">
      <c r="A31" s="44"/>
      <c r="B31" s="44"/>
      <c r="C31" s="44"/>
      <c r="D31" s="41" t="s">
        <v>220</v>
      </c>
      <c r="E31" s="54"/>
    </row>
    <row r="32" spans="1:5" ht="12.75">
      <c r="A32" s="38"/>
      <c r="B32" s="38"/>
      <c r="C32" s="46">
        <v>4130</v>
      </c>
      <c r="D32" s="41" t="s">
        <v>92</v>
      </c>
      <c r="E32" s="63">
        <v>4000</v>
      </c>
    </row>
    <row r="33" spans="1:5" ht="12.75">
      <c r="A33" s="44"/>
      <c r="B33" s="44"/>
      <c r="C33" s="44"/>
      <c r="D33" s="45" t="s">
        <v>129</v>
      </c>
      <c r="E33" s="62">
        <v>3958832</v>
      </c>
    </row>
  </sheetData>
  <sheetProtection/>
  <printOptions/>
  <pageMargins left="0.7086614173228347" right="0.5511811023622047" top="0.984251968503937" bottom="0.984251968503937" header="0.5118110236220472" footer="0.5118110236220472"/>
  <pageSetup firstPageNumber="24" useFirstPageNumber="1" horizontalDpi="600" verticalDpi="600" orientation="landscape" paperSize="9" r:id="rId2"/>
  <headerFooter alignWithMargins="0">
    <oddHeader>&amp;L&amp;"Arial,Pogrubiony"BUDŻET GMINY PACZKÓW NA 2010R.&amp;R&amp;8Zał. nr 5
Plan wydatków na zadania zlecone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D26" sqref="D26"/>
    </sheetView>
  </sheetViews>
  <sheetFormatPr defaultColWidth="8.00390625" defaultRowHeight="12.75"/>
  <cols>
    <col min="1" max="1" width="5.140625" style="106" bestFit="1" customWidth="1"/>
    <col min="2" max="2" width="7.7109375" style="106" bestFit="1" customWidth="1"/>
    <col min="3" max="3" width="4.421875" style="106" bestFit="1" customWidth="1"/>
    <col min="4" max="4" width="60.00390625" style="22" customWidth="1"/>
    <col min="5" max="5" width="11.7109375" style="53" bestFit="1" customWidth="1"/>
    <col min="6" max="16384" width="8.00390625" style="22" customWidth="1"/>
  </cols>
  <sheetData>
    <row r="1" spans="1:5" ht="12.75">
      <c r="A1" s="36" t="s">
        <v>1</v>
      </c>
      <c r="B1" s="36" t="s">
        <v>2</v>
      </c>
      <c r="C1" s="36" t="s">
        <v>168</v>
      </c>
      <c r="D1" s="36" t="s">
        <v>3</v>
      </c>
      <c r="E1" s="65" t="s">
        <v>139</v>
      </c>
    </row>
    <row r="2" spans="1:5" ht="12.75">
      <c r="A2" s="42">
        <v>801</v>
      </c>
      <c r="B2" s="38"/>
      <c r="C2" s="38"/>
      <c r="D2" s="39" t="s">
        <v>20</v>
      </c>
      <c r="E2" s="62">
        <v>187500</v>
      </c>
    </row>
    <row r="3" spans="1:5" ht="12.75">
      <c r="A3" s="38"/>
      <c r="B3" s="43">
        <v>80195</v>
      </c>
      <c r="C3" s="38"/>
      <c r="D3" s="41" t="s">
        <v>5</v>
      </c>
      <c r="E3" s="63">
        <v>187500</v>
      </c>
    </row>
    <row r="4" spans="1:5" ht="12.75">
      <c r="A4" s="38"/>
      <c r="B4" s="38"/>
      <c r="C4" s="46">
        <v>6630</v>
      </c>
      <c r="D4" s="41" t="s">
        <v>241</v>
      </c>
      <c r="E4" s="63">
        <v>187500</v>
      </c>
    </row>
    <row r="5" spans="1:5" ht="12.75">
      <c r="A5" s="38"/>
      <c r="B5" s="38"/>
      <c r="C5" s="38"/>
      <c r="D5" s="41" t="s">
        <v>242</v>
      </c>
      <c r="E5" s="64"/>
    </row>
    <row r="6" spans="1:5" ht="12.75">
      <c r="A6" s="44"/>
      <c r="B6" s="44"/>
      <c r="C6" s="44"/>
      <c r="D6" s="41" t="s">
        <v>243</v>
      </c>
      <c r="E6" s="54"/>
    </row>
    <row r="7" spans="1:5" ht="12.75">
      <c r="A7" s="42">
        <v>854</v>
      </c>
      <c r="B7" s="38"/>
      <c r="C7" s="38"/>
      <c r="D7" s="39" t="s">
        <v>94</v>
      </c>
      <c r="E7" s="62">
        <v>35000</v>
      </c>
    </row>
    <row r="8" spans="1:5" ht="12.75">
      <c r="A8" s="38"/>
      <c r="B8" s="43">
        <v>85495</v>
      </c>
      <c r="C8" s="38"/>
      <c r="D8" s="41" t="s">
        <v>5</v>
      </c>
      <c r="E8" s="63">
        <v>35000</v>
      </c>
    </row>
    <row r="9" spans="1:5" ht="12.75">
      <c r="A9" s="38"/>
      <c r="B9" s="38"/>
      <c r="C9" s="46">
        <v>2320</v>
      </c>
      <c r="D9" s="41" t="s">
        <v>185</v>
      </c>
      <c r="E9" s="63">
        <v>35000</v>
      </c>
    </row>
    <row r="10" spans="1:5" ht="12.75">
      <c r="A10" s="38"/>
      <c r="B10" s="38"/>
      <c r="C10" s="38"/>
      <c r="D10" s="41" t="s">
        <v>246</v>
      </c>
      <c r="E10" s="64"/>
    </row>
    <row r="11" spans="1:5" ht="12.75">
      <c r="A11" s="44"/>
      <c r="B11" s="44"/>
      <c r="C11" s="44"/>
      <c r="D11" s="45" t="s">
        <v>129</v>
      </c>
      <c r="E11" s="62">
        <v>222500</v>
      </c>
    </row>
  </sheetData>
  <sheetProtection/>
  <printOptions/>
  <pageMargins left="0.6299212598425197" right="0.4330708661417323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 xml:space="preserve">&amp;L&amp;"Arial,Pogrubiony"BUDŻET GMINY PACZKÓW NA 2010R.&amp;R&amp;8Zał. nr 6
Planowane wydatki na realizację zadań  wspólnych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0"/>
  <sheetViews>
    <sheetView showGridLines="0" zoomScalePageLayoutView="0" workbookViewId="0" topLeftCell="A31">
      <selection activeCell="E51" sqref="E51"/>
    </sheetView>
  </sheetViews>
  <sheetFormatPr defaultColWidth="8.00390625" defaultRowHeight="12.75"/>
  <cols>
    <col min="1" max="1" width="5.140625" style="1" bestFit="1" customWidth="1"/>
    <col min="2" max="2" width="7.7109375" style="1" bestFit="1" customWidth="1"/>
    <col min="3" max="3" width="4.421875" style="1" bestFit="1" customWidth="1"/>
    <col min="4" max="4" width="61.00390625" style="1" bestFit="1" customWidth="1"/>
    <col min="5" max="7" width="13.28125" style="1" bestFit="1" customWidth="1"/>
    <col min="8" max="16384" width="8.00390625" style="1" customWidth="1"/>
  </cols>
  <sheetData>
    <row r="1" spans="1:7" ht="12.75">
      <c r="A1" s="112" t="s">
        <v>1</v>
      </c>
      <c r="B1" s="112" t="s">
        <v>2</v>
      </c>
      <c r="C1" s="112" t="s">
        <v>168</v>
      </c>
      <c r="D1" s="112" t="s">
        <v>3</v>
      </c>
      <c r="E1" s="113" t="s">
        <v>139</v>
      </c>
      <c r="F1" s="121" t="s">
        <v>271</v>
      </c>
      <c r="G1" s="122"/>
    </row>
    <row r="2" spans="1:7" ht="38.25">
      <c r="A2" s="112"/>
      <c r="B2" s="112"/>
      <c r="C2" s="112"/>
      <c r="D2" s="112"/>
      <c r="E2" s="114"/>
      <c r="F2" s="66" t="s">
        <v>184</v>
      </c>
      <c r="G2" s="66" t="s">
        <v>272</v>
      </c>
    </row>
    <row r="3" spans="1:7" ht="12.75">
      <c r="A3" s="47">
        <v>801</v>
      </c>
      <c r="B3" s="48"/>
      <c r="C3" s="48"/>
      <c r="D3" s="67" t="s">
        <v>20</v>
      </c>
      <c r="E3" s="68">
        <v>801397</v>
      </c>
      <c r="F3" s="68">
        <f>SUM(F4,F8)</f>
        <v>212500</v>
      </c>
      <c r="G3" s="68">
        <f>SUM(G4,G8)</f>
        <v>588897</v>
      </c>
    </row>
    <row r="4" spans="1:7" ht="12.75">
      <c r="A4" s="48"/>
      <c r="B4" s="49">
        <v>80110</v>
      </c>
      <c r="C4" s="48"/>
      <c r="D4" s="70" t="s">
        <v>22</v>
      </c>
      <c r="E4" s="71">
        <v>613897</v>
      </c>
      <c r="F4" s="71">
        <f>SUM(F5:F6)</f>
        <v>25000</v>
      </c>
      <c r="G4" s="71">
        <f>SUM(G5)</f>
        <v>588897</v>
      </c>
    </row>
    <row r="5" spans="1:7" ht="12.75">
      <c r="A5" s="48"/>
      <c r="B5" s="48"/>
      <c r="C5" s="76">
        <v>2540</v>
      </c>
      <c r="D5" s="70" t="s">
        <v>240</v>
      </c>
      <c r="E5" s="71">
        <v>588897</v>
      </c>
      <c r="F5" s="71">
        <v>0</v>
      </c>
      <c r="G5" s="71">
        <v>588897</v>
      </c>
    </row>
    <row r="6" spans="1:7" ht="12.75">
      <c r="A6" s="48"/>
      <c r="B6" s="48"/>
      <c r="C6" s="76">
        <v>2800</v>
      </c>
      <c r="D6" s="70" t="s">
        <v>239</v>
      </c>
      <c r="E6" s="71">
        <v>25000</v>
      </c>
      <c r="F6" s="71">
        <v>25000</v>
      </c>
      <c r="G6" s="71">
        <v>0</v>
      </c>
    </row>
    <row r="7" spans="1:7" ht="12.75">
      <c r="A7" s="48"/>
      <c r="B7" s="48"/>
      <c r="C7" s="48"/>
      <c r="D7" s="70" t="s">
        <v>192</v>
      </c>
      <c r="E7" s="74"/>
      <c r="F7" s="74"/>
      <c r="G7" s="74"/>
    </row>
    <row r="8" spans="1:7" ht="12.75">
      <c r="A8" s="48"/>
      <c r="B8" s="49">
        <v>80195</v>
      </c>
      <c r="C8" s="48"/>
      <c r="D8" s="70" t="s">
        <v>5</v>
      </c>
      <c r="E8" s="71">
        <v>187500</v>
      </c>
      <c r="F8" s="71">
        <v>187500</v>
      </c>
      <c r="G8" s="71">
        <v>0</v>
      </c>
    </row>
    <row r="9" spans="1:7" ht="12.75">
      <c r="A9" s="48"/>
      <c r="B9" s="48"/>
      <c r="C9" s="76">
        <v>6630</v>
      </c>
      <c r="D9" s="70" t="s">
        <v>241</v>
      </c>
      <c r="E9" s="71">
        <v>187500</v>
      </c>
      <c r="F9" s="71">
        <v>187500</v>
      </c>
      <c r="G9" s="71">
        <v>0</v>
      </c>
    </row>
    <row r="10" spans="1:7" ht="12.75">
      <c r="A10" s="48"/>
      <c r="B10" s="48"/>
      <c r="C10" s="48"/>
      <c r="D10" s="70" t="s">
        <v>242</v>
      </c>
      <c r="E10" s="74"/>
      <c r="F10" s="74"/>
      <c r="G10" s="74"/>
    </row>
    <row r="11" spans="1:7" ht="12.75">
      <c r="A11" s="50"/>
      <c r="B11" s="50"/>
      <c r="C11" s="50"/>
      <c r="D11" s="70" t="s">
        <v>243</v>
      </c>
      <c r="E11" s="72"/>
      <c r="F11" s="72"/>
      <c r="G11" s="72"/>
    </row>
    <row r="12" spans="1:7" ht="12.75">
      <c r="A12" s="47">
        <v>851</v>
      </c>
      <c r="B12" s="48"/>
      <c r="C12" s="48"/>
      <c r="D12" s="67" t="s">
        <v>24</v>
      </c>
      <c r="E12" s="68">
        <v>26000</v>
      </c>
      <c r="F12" s="68">
        <f>SUM(F13,F18)</f>
        <v>10000</v>
      </c>
      <c r="G12" s="68">
        <f>SUM(G13,G18)</f>
        <v>16000</v>
      </c>
    </row>
    <row r="13" spans="1:7" ht="12.75">
      <c r="A13" s="48"/>
      <c r="B13" s="49">
        <v>85153</v>
      </c>
      <c r="C13" s="48"/>
      <c r="D13" s="70" t="s">
        <v>90</v>
      </c>
      <c r="E13" s="71">
        <v>20000</v>
      </c>
      <c r="F13" s="71">
        <f>SUM(F14:F16)</f>
        <v>10000</v>
      </c>
      <c r="G13" s="71">
        <f>SUM(G14:G16)</f>
        <v>10000</v>
      </c>
    </row>
    <row r="14" spans="1:7" ht="12.75">
      <c r="A14" s="48"/>
      <c r="B14" s="48"/>
      <c r="C14" s="76">
        <v>2800</v>
      </c>
      <c r="D14" s="70" t="s">
        <v>239</v>
      </c>
      <c r="E14" s="71">
        <v>10000</v>
      </c>
      <c r="F14" s="71">
        <v>10000</v>
      </c>
      <c r="G14" s="71">
        <v>0</v>
      </c>
    </row>
    <row r="15" spans="1:7" ht="12.75">
      <c r="A15" s="48"/>
      <c r="B15" s="48"/>
      <c r="C15" s="48"/>
      <c r="D15" s="70" t="s">
        <v>192</v>
      </c>
      <c r="E15" s="74"/>
      <c r="F15" s="74"/>
      <c r="G15" s="74"/>
    </row>
    <row r="16" spans="1:7" ht="12.75">
      <c r="A16" s="48"/>
      <c r="B16" s="48"/>
      <c r="C16" s="76">
        <v>2820</v>
      </c>
      <c r="D16" s="70" t="s">
        <v>186</v>
      </c>
      <c r="E16" s="71">
        <v>10000</v>
      </c>
      <c r="F16" s="71">
        <v>0</v>
      </c>
      <c r="G16" s="71">
        <v>10000</v>
      </c>
    </row>
    <row r="17" spans="1:7" ht="12.75">
      <c r="A17" s="48"/>
      <c r="B17" s="48"/>
      <c r="C17" s="48"/>
      <c r="D17" s="70" t="s">
        <v>187</v>
      </c>
      <c r="E17" s="74"/>
      <c r="F17" s="74"/>
      <c r="G17" s="74"/>
    </row>
    <row r="18" spans="1:7" ht="12.75">
      <c r="A18" s="48"/>
      <c r="B18" s="49">
        <v>85195</v>
      </c>
      <c r="C18" s="48"/>
      <c r="D18" s="70" t="s">
        <v>5</v>
      </c>
      <c r="E18" s="71">
        <v>6000</v>
      </c>
      <c r="F18" s="71">
        <v>0</v>
      </c>
      <c r="G18" s="71">
        <v>6000</v>
      </c>
    </row>
    <row r="19" spans="1:7" ht="12.75">
      <c r="A19" s="48"/>
      <c r="B19" s="48"/>
      <c r="C19" s="76">
        <v>2820</v>
      </c>
      <c r="D19" s="70" t="s">
        <v>186</v>
      </c>
      <c r="E19" s="71">
        <v>6000</v>
      </c>
      <c r="F19" s="71">
        <v>0</v>
      </c>
      <c r="G19" s="71">
        <v>6000</v>
      </c>
    </row>
    <row r="20" spans="1:7" ht="12.75">
      <c r="A20" s="48"/>
      <c r="B20" s="48"/>
      <c r="C20" s="48"/>
      <c r="D20" s="70" t="s">
        <v>187</v>
      </c>
      <c r="E20" s="74"/>
      <c r="F20" s="74"/>
      <c r="G20" s="74"/>
    </row>
    <row r="21" spans="1:7" ht="12.75">
      <c r="A21" s="47">
        <v>852</v>
      </c>
      <c r="B21" s="48"/>
      <c r="C21" s="48"/>
      <c r="D21" s="67" t="s">
        <v>27</v>
      </c>
      <c r="E21" s="68">
        <v>20000</v>
      </c>
      <c r="F21" s="68">
        <v>0</v>
      </c>
      <c r="G21" s="68">
        <v>20000</v>
      </c>
    </row>
    <row r="22" spans="1:7" ht="12.75">
      <c r="A22" s="48"/>
      <c r="B22" s="49">
        <v>85228</v>
      </c>
      <c r="C22" s="48"/>
      <c r="D22" s="70" t="s">
        <v>29</v>
      </c>
      <c r="E22" s="71">
        <v>20000</v>
      </c>
      <c r="F22" s="71">
        <v>0</v>
      </c>
      <c r="G22" s="71">
        <v>20000</v>
      </c>
    </row>
    <row r="23" spans="1:7" ht="12.75">
      <c r="A23" s="48"/>
      <c r="B23" s="48"/>
      <c r="C23" s="76">
        <v>2830</v>
      </c>
      <c r="D23" s="70" t="s">
        <v>186</v>
      </c>
      <c r="E23" s="71">
        <v>20000</v>
      </c>
      <c r="F23" s="71">
        <v>0</v>
      </c>
      <c r="G23" s="71">
        <v>20000</v>
      </c>
    </row>
    <row r="24" spans="1:7" ht="12.75">
      <c r="A24" s="48"/>
      <c r="B24" s="48"/>
      <c r="C24" s="48"/>
      <c r="D24" s="70" t="s">
        <v>191</v>
      </c>
      <c r="E24" s="74"/>
      <c r="F24" s="74"/>
      <c r="G24" s="74"/>
    </row>
    <row r="25" spans="1:7" ht="12.75">
      <c r="A25" s="50"/>
      <c r="B25" s="50"/>
      <c r="C25" s="50"/>
      <c r="D25" s="70" t="s">
        <v>192</v>
      </c>
      <c r="E25" s="72"/>
      <c r="F25" s="72"/>
      <c r="G25" s="72"/>
    </row>
    <row r="26" spans="1:7" ht="12.75">
      <c r="A26" s="47">
        <v>854</v>
      </c>
      <c r="B26" s="48"/>
      <c r="C26" s="48"/>
      <c r="D26" s="67" t="s">
        <v>94</v>
      </c>
      <c r="E26" s="68">
        <v>35000</v>
      </c>
      <c r="F26" s="68">
        <v>35000</v>
      </c>
      <c r="G26" s="68">
        <v>0</v>
      </c>
    </row>
    <row r="27" spans="1:7" ht="12.75">
      <c r="A27" s="48"/>
      <c r="B27" s="49">
        <v>85495</v>
      </c>
      <c r="C27" s="48"/>
      <c r="D27" s="70" t="s">
        <v>5</v>
      </c>
      <c r="E27" s="71">
        <v>35000</v>
      </c>
      <c r="F27" s="71">
        <v>35000</v>
      </c>
      <c r="G27" s="71">
        <v>0</v>
      </c>
    </row>
    <row r="28" spans="1:7" ht="12.75">
      <c r="A28" s="48"/>
      <c r="B28" s="48"/>
      <c r="C28" s="76">
        <v>2320</v>
      </c>
      <c r="D28" s="70" t="s">
        <v>185</v>
      </c>
      <c r="E28" s="71">
        <v>35000</v>
      </c>
      <c r="F28" s="71">
        <v>35000</v>
      </c>
      <c r="G28" s="71">
        <v>0</v>
      </c>
    </row>
    <row r="29" spans="1:7" ht="12.75">
      <c r="A29" s="48"/>
      <c r="B29" s="48"/>
      <c r="C29" s="48"/>
      <c r="D29" s="70" t="s">
        <v>246</v>
      </c>
      <c r="E29" s="74"/>
      <c r="F29" s="74"/>
      <c r="G29" s="74"/>
    </row>
    <row r="30" spans="1:7" ht="12.75">
      <c r="A30" s="47">
        <v>921</v>
      </c>
      <c r="B30" s="48"/>
      <c r="C30" s="48"/>
      <c r="D30" s="67" t="s">
        <v>104</v>
      </c>
      <c r="E30" s="68">
        <v>1050421</v>
      </c>
      <c r="F30" s="68">
        <f>SUM(F31,F33,F36,F38,F40)</f>
        <v>1005421</v>
      </c>
      <c r="G30" s="68">
        <f>SUM(G31,G33,G36,G38,G40)</f>
        <v>45000</v>
      </c>
    </row>
    <row r="31" spans="1:7" ht="12.75">
      <c r="A31" s="48"/>
      <c r="B31" s="49">
        <v>92103</v>
      </c>
      <c r="C31" s="48"/>
      <c r="D31" s="70" t="s">
        <v>105</v>
      </c>
      <c r="E31" s="71">
        <v>72011</v>
      </c>
      <c r="F31" s="71">
        <v>72011</v>
      </c>
      <c r="G31" s="71">
        <v>0</v>
      </c>
    </row>
    <row r="32" spans="1:7" ht="12.75">
      <c r="A32" s="48"/>
      <c r="B32" s="48"/>
      <c r="C32" s="76">
        <v>2480</v>
      </c>
      <c r="D32" s="70" t="s">
        <v>106</v>
      </c>
      <c r="E32" s="71">
        <v>72011</v>
      </c>
      <c r="F32" s="71">
        <v>72011</v>
      </c>
      <c r="G32" s="71">
        <v>0</v>
      </c>
    </row>
    <row r="33" spans="1:7" ht="12.75">
      <c r="A33" s="48"/>
      <c r="B33" s="49">
        <v>92105</v>
      </c>
      <c r="C33" s="48"/>
      <c r="D33" s="70" t="s">
        <v>107</v>
      </c>
      <c r="E33" s="71">
        <v>25000</v>
      </c>
      <c r="F33" s="71">
        <v>0</v>
      </c>
      <c r="G33" s="71">
        <v>25000</v>
      </c>
    </row>
    <row r="34" spans="1:7" ht="12.75">
      <c r="A34" s="48"/>
      <c r="B34" s="48"/>
      <c r="C34" s="76">
        <v>2820</v>
      </c>
      <c r="D34" s="70" t="s">
        <v>186</v>
      </c>
      <c r="E34" s="71">
        <v>25000</v>
      </c>
      <c r="F34" s="71">
        <v>0</v>
      </c>
      <c r="G34" s="71">
        <v>25000</v>
      </c>
    </row>
    <row r="35" spans="1:7" ht="12.75">
      <c r="A35" s="48"/>
      <c r="B35" s="48"/>
      <c r="C35" s="48"/>
      <c r="D35" s="70" t="s">
        <v>187</v>
      </c>
      <c r="E35" s="74"/>
      <c r="F35" s="74"/>
      <c r="G35" s="74"/>
    </row>
    <row r="36" spans="1:7" ht="12.75">
      <c r="A36" s="48"/>
      <c r="B36" s="49">
        <v>92109</v>
      </c>
      <c r="C36" s="48"/>
      <c r="D36" s="70" t="s">
        <v>108</v>
      </c>
      <c r="E36" s="71">
        <v>587800</v>
      </c>
      <c r="F36" s="71">
        <v>587800</v>
      </c>
      <c r="G36" s="71">
        <v>0</v>
      </c>
    </row>
    <row r="37" spans="1:7" ht="12.75">
      <c r="A37" s="48"/>
      <c r="B37" s="48"/>
      <c r="C37" s="76">
        <v>2480</v>
      </c>
      <c r="D37" s="70" t="s">
        <v>106</v>
      </c>
      <c r="E37" s="71">
        <v>587800</v>
      </c>
      <c r="F37" s="71">
        <v>587800</v>
      </c>
      <c r="G37" s="71">
        <v>0</v>
      </c>
    </row>
    <row r="38" spans="1:7" ht="12.75">
      <c r="A38" s="48"/>
      <c r="B38" s="49">
        <v>92116</v>
      </c>
      <c r="C38" s="48"/>
      <c r="D38" s="70" t="s">
        <v>109</v>
      </c>
      <c r="E38" s="71">
        <v>345610</v>
      </c>
      <c r="F38" s="71">
        <v>345610</v>
      </c>
      <c r="G38" s="71">
        <v>0</v>
      </c>
    </row>
    <row r="39" spans="1:7" ht="12.75">
      <c r="A39" s="48"/>
      <c r="B39" s="48"/>
      <c r="C39" s="76">
        <v>2480</v>
      </c>
      <c r="D39" s="70" t="s">
        <v>106</v>
      </c>
      <c r="E39" s="71">
        <v>345610</v>
      </c>
      <c r="F39" s="71">
        <v>345610</v>
      </c>
      <c r="G39" s="71">
        <v>0</v>
      </c>
    </row>
    <row r="40" spans="1:7" ht="12.75">
      <c r="A40" s="48"/>
      <c r="B40" s="49">
        <v>92120</v>
      </c>
      <c r="C40" s="48"/>
      <c r="D40" s="70" t="s">
        <v>138</v>
      </c>
      <c r="E40" s="71">
        <v>20000</v>
      </c>
      <c r="F40" s="71">
        <v>0</v>
      </c>
      <c r="G40" s="71">
        <v>20000</v>
      </c>
    </row>
    <row r="41" spans="1:7" ht="12.75">
      <c r="A41" s="48"/>
      <c r="B41" s="48"/>
      <c r="C41" s="76">
        <v>2720</v>
      </c>
      <c r="D41" s="70" t="s">
        <v>193</v>
      </c>
      <c r="E41" s="71">
        <v>20000</v>
      </c>
      <c r="F41" s="71">
        <v>0</v>
      </c>
      <c r="G41" s="71">
        <v>20000</v>
      </c>
    </row>
    <row r="42" spans="1:7" ht="12.75">
      <c r="A42" s="48"/>
      <c r="B42" s="48"/>
      <c r="C42" s="48"/>
      <c r="D42" s="70" t="s">
        <v>194</v>
      </c>
      <c r="E42" s="74"/>
      <c r="F42" s="74"/>
      <c r="G42" s="74"/>
    </row>
    <row r="43" spans="1:7" ht="12.75">
      <c r="A43" s="50"/>
      <c r="B43" s="50"/>
      <c r="C43" s="50"/>
      <c r="D43" s="70" t="s">
        <v>195</v>
      </c>
      <c r="E43" s="72"/>
      <c r="F43" s="72"/>
      <c r="G43" s="72"/>
    </row>
    <row r="44" spans="1:7" ht="12.75">
      <c r="A44" s="47">
        <v>926</v>
      </c>
      <c r="B44" s="48"/>
      <c r="C44" s="48"/>
      <c r="D44" s="67" t="s">
        <v>110</v>
      </c>
      <c r="E44" s="68">
        <f>SUM(F44:G44)</f>
        <v>445000</v>
      </c>
      <c r="F44" s="68">
        <f>SUM(F45,F47)</f>
        <v>95000</v>
      </c>
      <c r="G44" s="68">
        <f>SUM(G45,G47)</f>
        <v>350000</v>
      </c>
    </row>
    <row r="45" spans="1:7" ht="12.75">
      <c r="A45" s="48"/>
      <c r="B45" s="49">
        <v>92601</v>
      </c>
      <c r="C45" s="48"/>
      <c r="D45" s="70" t="s">
        <v>111</v>
      </c>
      <c r="E45" s="71">
        <v>95000</v>
      </c>
      <c r="F45" s="71">
        <v>95000</v>
      </c>
      <c r="G45" s="71">
        <v>0</v>
      </c>
    </row>
    <row r="46" spans="1:7" ht="12.75">
      <c r="A46" s="48"/>
      <c r="B46" s="48"/>
      <c r="C46" s="76">
        <v>2650</v>
      </c>
      <c r="D46" s="70" t="s">
        <v>98</v>
      </c>
      <c r="E46" s="71">
        <v>95000</v>
      </c>
      <c r="F46" s="71">
        <v>95000</v>
      </c>
      <c r="G46" s="71">
        <v>0</v>
      </c>
    </row>
    <row r="47" spans="1:7" ht="12.75">
      <c r="A47" s="48"/>
      <c r="B47" s="49">
        <v>92605</v>
      </c>
      <c r="C47" s="48"/>
      <c r="D47" s="70" t="s">
        <v>112</v>
      </c>
      <c r="E47" s="71">
        <f>SUM(F47:G47)</f>
        <v>350000</v>
      </c>
      <c r="F47" s="71">
        <v>0</v>
      </c>
      <c r="G47" s="71">
        <v>350000</v>
      </c>
    </row>
    <row r="48" spans="1:7" ht="12.75">
      <c r="A48" s="48"/>
      <c r="B48" s="48"/>
      <c r="C48" s="76">
        <v>2820</v>
      </c>
      <c r="D48" s="70" t="s">
        <v>186</v>
      </c>
      <c r="E48" s="71">
        <f>SUM(F48:G48)</f>
        <v>350000</v>
      </c>
      <c r="F48" s="71">
        <v>0</v>
      </c>
      <c r="G48" s="71">
        <v>350000</v>
      </c>
    </row>
    <row r="49" spans="1:7" ht="12.75">
      <c r="A49" s="48"/>
      <c r="B49" s="48"/>
      <c r="C49" s="48"/>
      <c r="D49" s="70" t="s">
        <v>187</v>
      </c>
      <c r="E49" s="74"/>
      <c r="F49" s="74"/>
      <c r="G49" s="74"/>
    </row>
    <row r="50" spans="1:7" ht="12.75">
      <c r="A50" s="50"/>
      <c r="B50" s="50"/>
      <c r="C50" s="50"/>
      <c r="D50" s="77" t="s">
        <v>129</v>
      </c>
      <c r="E50" s="68">
        <f>SUM(F50:G50)</f>
        <v>2377818</v>
      </c>
      <c r="F50" s="68">
        <f>SUM(F44,F30,F26,F21,F12,F3)</f>
        <v>1357921</v>
      </c>
      <c r="G50" s="68">
        <f>SUM(G44,G30,G26,G21,G12,G3)</f>
        <v>1019897</v>
      </c>
    </row>
  </sheetData>
  <sheetProtection/>
  <mergeCells count="6">
    <mergeCell ref="A1:A2"/>
    <mergeCell ref="B1:B2"/>
    <mergeCell ref="C1:C2"/>
    <mergeCell ref="D1:D2"/>
    <mergeCell ref="E1:E2"/>
    <mergeCell ref="F1:G1"/>
  </mergeCells>
  <printOptions/>
  <pageMargins left="0.6299212598425197" right="0.3937007874015748" top="0.984251968503937" bottom="0.984251968503937" header="0.5118110236220472" footer="0.5118110236220472"/>
  <pageSetup firstPageNumber="26" useFirstPageNumber="1" horizontalDpi="600" verticalDpi="600" orientation="landscape" paperSize="9" r:id="rId2"/>
  <headerFooter alignWithMargins="0">
    <oddHeader xml:space="preserve">&amp;L&amp;"Arial,Pogrubiony"BUDŻET GMINY PACZKÓW NA 2010R.&amp;R&amp;8Zał. nr 7
Plan kwot dotacji  udzielanych z budżetu Gminy 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PageLayoutView="0" workbookViewId="0" topLeftCell="A1">
      <selection activeCell="C40" sqref="C40"/>
    </sheetView>
  </sheetViews>
  <sheetFormatPr defaultColWidth="8.00390625" defaultRowHeight="12.75"/>
  <cols>
    <col min="1" max="1" width="5.57421875" style="1" bestFit="1" customWidth="1"/>
    <col min="2" max="3" width="8.8515625" style="1" bestFit="1" customWidth="1"/>
    <col min="4" max="4" width="43.421875" style="1" customWidth="1"/>
    <col min="5" max="5" width="19.7109375" style="28" customWidth="1"/>
    <col min="6" max="6" width="11.140625" style="1" bestFit="1" customWidth="1"/>
    <col min="7" max="16384" width="8.00390625" style="1" customWidth="1"/>
  </cols>
  <sheetData>
    <row r="1" spans="1:5" ht="12.75">
      <c r="A1" s="94" t="s">
        <v>1</v>
      </c>
      <c r="B1" s="94" t="s">
        <v>2</v>
      </c>
      <c r="C1" s="94" t="s">
        <v>168</v>
      </c>
      <c r="D1" s="94" t="s">
        <v>3</v>
      </c>
      <c r="E1" s="95" t="s">
        <v>139</v>
      </c>
    </row>
    <row r="2" spans="1:5" ht="12.75">
      <c r="A2" s="96">
        <v>750</v>
      </c>
      <c r="B2" s="97"/>
      <c r="C2" s="97"/>
      <c r="D2" s="98" t="s">
        <v>10</v>
      </c>
      <c r="E2" s="99">
        <v>41328</v>
      </c>
    </row>
    <row r="3" spans="1:5" ht="12.75">
      <c r="A3" s="97"/>
      <c r="B3" s="100">
        <v>75095</v>
      </c>
      <c r="C3" s="97"/>
      <c r="D3" s="101" t="s">
        <v>5</v>
      </c>
      <c r="E3" s="102">
        <v>41328</v>
      </c>
    </row>
    <row r="4" spans="1:5" ht="12.75">
      <c r="A4" s="97"/>
      <c r="B4" s="97"/>
      <c r="C4" s="103">
        <v>4210</v>
      </c>
      <c r="D4" s="101" t="s">
        <v>55</v>
      </c>
      <c r="E4" s="102">
        <v>28078</v>
      </c>
    </row>
    <row r="5" spans="1:5" ht="12.75">
      <c r="A5" s="97"/>
      <c r="B5" s="97"/>
      <c r="C5" s="104"/>
      <c r="D5" s="101" t="s">
        <v>277</v>
      </c>
      <c r="E5" s="105"/>
    </row>
    <row r="6" spans="1:6" ht="12.75">
      <c r="A6" s="97"/>
      <c r="B6" s="97"/>
      <c r="C6" s="104"/>
      <c r="D6" s="101" t="s">
        <v>278</v>
      </c>
      <c r="E6" s="102">
        <v>3000</v>
      </c>
      <c r="F6" s="2"/>
    </row>
    <row r="7" spans="1:5" ht="12.75">
      <c r="A7" s="97"/>
      <c r="B7" s="97"/>
      <c r="C7" s="104"/>
      <c r="D7" s="101" t="s">
        <v>279</v>
      </c>
      <c r="E7" s="102">
        <v>2016</v>
      </c>
    </row>
    <row r="8" spans="1:5" ht="12.75">
      <c r="A8" s="97"/>
      <c r="B8" s="97"/>
      <c r="C8" s="104"/>
      <c r="D8" s="101" t="s">
        <v>280</v>
      </c>
      <c r="E8" s="102">
        <v>2000</v>
      </c>
    </row>
    <row r="9" spans="1:5" ht="12.75">
      <c r="A9" s="97"/>
      <c r="B9" s="97"/>
      <c r="C9" s="104"/>
      <c r="D9" s="101" t="s">
        <v>281</v>
      </c>
      <c r="E9" s="102">
        <v>3500</v>
      </c>
    </row>
    <row r="10" spans="1:5" ht="12.75">
      <c r="A10" s="97"/>
      <c r="B10" s="97"/>
      <c r="C10" s="104"/>
      <c r="D10" s="101" t="s">
        <v>282</v>
      </c>
      <c r="E10" s="102">
        <v>1000</v>
      </c>
    </row>
    <row r="11" spans="1:5" ht="12.75">
      <c r="A11" s="97"/>
      <c r="B11" s="97"/>
      <c r="C11" s="104"/>
      <c r="D11" s="101" t="s">
        <v>283</v>
      </c>
      <c r="E11" s="102">
        <v>900</v>
      </c>
    </row>
    <row r="12" spans="1:5" ht="12.75">
      <c r="A12" s="97"/>
      <c r="B12" s="97"/>
      <c r="C12" s="104"/>
      <c r="D12" s="101" t="s">
        <v>284</v>
      </c>
      <c r="E12" s="102">
        <v>2406</v>
      </c>
    </row>
    <row r="13" spans="1:5" ht="12.75">
      <c r="A13" s="97"/>
      <c r="B13" s="97"/>
      <c r="C13" s="104"/>
      <c r="D13" s="101" t="s">
        <v>285</v>
      </c>
      <c r="E13" s="102">
        <v>2668</v>
      </c>
    </row>
    <row r="14" spans="1:5" ht="12.75">
      <c r="A14" s="97"/>
      <c r="B14" s="97"/>
      <c r="C14" s="104"/>
      <c r="D14" s="101" t="s">
        <v>286</v>
      </c>
      <c r="E14" s="102">
        <v>5172</v>
      </c>
    </row>
    <row r="15" spans="1:5" ht="12.75">
      <c r="A15" s="97"/>
      <c r="B15" s="97"/>
      <c r="C15" s="104"/>
      <c r="D15" s="101" t="s">
        <v>287</v>
      </c>
      <c r="E15" s="102">
        <v>1704</v>
      </c>
    </row>
    <row r="16" spans="1:5" ht="12.75">
      <c r="A16" s="97"/>
      <c r="B16" s="97"/>
      <c r="C16" s="104"/>
      <c r="D16" s="101" t="s">
        <v>288</v>
      </c>
      <c r="E16" s="102">
        <v>1600</v>
      </c>
    </row>
    <row r="17" spans="1:5" s="3" customFormat="1" ht="12.75">
      <c r="A17" s="97"/>
      <c r="B17" s="97"/>
      <c r="C17" s="104"/>
      <c r="D17" s="101" t="s">
        <v>289</v>
      </c>
      <c r="E17" s="102">
        <v>2112</v>
      </c>
    </row>
    <row r="18" spans="1:5" ht="12.75">
      <c r="A18" s="97"/>
      <c r="B18" s="97"/>
      <c r="C18" s="103">
        <v>4220</v>
      </c>
      <c r="D18" s="101" t="s">
        <v>87</v>
      </c>
      <c r="E18" s="102">
        <v>2300</v>
      </c>
    </row>
    <row r="19" spans="1:5" ht="12.75">
      <c r="A19" s="97"/>
      <c r="B19" s="97"/>
      <c r="C19" s="104"/>
      <c r="D19" s="101" t="s">
        <v>277</v>
      </c>
      <c r="E19" s="105"/>
    </row>
    <row r="20" spans="1:6" ht="12.75">
      <c r="A20" s="97"/>
      <c r="B20" s="97"/>
      <c r="C20" s="104"/>
      <c r="D20" s="101" t="s">
        <v>278</v>
      </c>
      <c r="E20" s="102">
        <v>300</v>
      </c>
      <c r="F20" s="2"/>
    </row>
    <row r="21" spans="1:5" ht="12.75">
      <c r="A21" s="97"/>
      <c r="B21" s="97"/>
      <c r="C21" s="104"/>
      <c r="D21" s="101" t="s">
        <v>281</v>
      </c>
      <c r="E21" s="102">
        <v>800</v>
      </c>
    </row>
    <row r="22" spans="1:5" ht="12.75">
      <c r="A22" s="97"/>
      <c r="B22" s="97"/>
      <c r="C22" s="104"/>
      <c r="D22" s="101" t="s">
        <v>285</v>
      </c>
      <c r="E22" s="102">
        <v>500</v>
      </c>
    </row>
    <row r="23" spans="1:5" ht="12.75">
      <c r="A23" s="97"/>
      <c r="B23" s="97"/>
      <c r="C23" s="104"/>
      <c r="D23" s="101" t="s">
        <v>288</v>
      </c>
      <c r="E23" s="102">
        <v>700</v>
      </c>
    </row>
    <row r="24" spans="1:5" ht="12.75">
      <c r="A24" s="97"/>
      <c r="B24" s="97"/>
      <c r="C24" s="103">
        <v>4260</v>
      </c>
      <c r="D24" s="101" t="s">
        <v>60</v>
      </c>
      <c r="E24" s="102">
        <v>1850</v>
      </c>
    </row>
    <row r="25" spans="1:5" ht="12.75">
      <c r="A25" s="97"/>
      <c r="B25" s="97"/>
      <c r="C25" s="104"/>
      <c r="D25" s="101" t="s">
        <v>277</v>
      </c>
      <c r="E25" s="105"/>
    </row>
    <row r="26" spans="1:5" ht="12.75">
      <c r="A26" s="97"/>
      <c r="B26" s="97"/>
      <c r="C26" s="104"/>
      <c r="D26" s="101" t="s">
        <v>284</v>
      </c>
      <c r="E26" s="102">
        <v>850</v>
      </c>
    </row>
    <row r="27" spans="1:5" ht="12.75">
      <c r="A27" s="97"/>
      <c r="B27" s="97"/>
      <c r="C27" s="97"/>
      <c r="D27" s="101" t="s">
        <v>287</v>
      </c>
      <c r="E27" s="102">
        <v>1000</v>
      </c>
    </row>
    <row r="28" spans="1:5" ht="12.75">
      <c r="A28" s="97"/>
      <c r="B28" s="97"/>
      <c r="C28" s="103">
        <v>4270</v>
      </c>
      <c r="D28" s="101" t="s">
        <v>59</v>
      </c>
      <c r="E28" s="102">
        <v>2500</v>
      </c>
    </row>
    <row r="29" spans="1:5" ht="12.75">
      <c r="A29" s="97"/>
      <c r="B29" s="97"/>
      <c r="C29" s="104"/>
      <c r="D29" s="101" t="s">
        <v>277</v>
      </c>
      <c r="E29" s="105"/>
    </row>
    <row r="30" spans="1:5" ht="12.75">
      <c r="A30" s="97"/>
      <c r="B30" s="97"/>
      <c r="C30" s="104"/>
      <c r="D30" s="101" t="s">
        <v>281</v>
      </c>
      <c r="E30" s="102">
        <v>1200</v>
      </c>
    </row>
    <row r="31" spans="1:5" ht="12.75">
      <c r="A31" s="97"/>
      <c r="B31" s="97"/>
      <c r="C31" s="104"/>
      <c r="D31" s="101" t="s">
        <v>282</v>
      </c>
      <c r="E31" s="102">
        <v>1000</v>
      </c>
    </row>
    <row r="32" spans="1:5" ht="12.75">
      <c r="A32" s="97"/>
      <c r="B32" s="97"/>
      <c r="C32" s="97"/>
      <c r="D32" s="101" t="s">
        <v>283</v>
      </c>
      <c r="E32" s="102">
        <v>300</v>
      </c>
    </row>
    <row r="33" spans="1:5" ht="12.75">
      <c r="A33" s="97"/>
      <c r="B33" s="97"/>
      <c r="C33" s="103">
        <v>4300</v>
      </c>
      <c r="D33" s="101" t="s">
        <v>53</v>
      </c>
      <c r="E33" s="102">
        <v>6600</v>
      </c>
    </row>
    <row r="34" spans="1:5" ht="12.75">
      <c r="A34" s="97"/>
      <c r="B34" s="97"/>
      <c r="C34" s="104"/>
      <c r="D34" s="101" t="s">
        <v>277</v>
      </c>
      <c r="E34" s="105"/>
    </row>
    <row r="35" spans="1:6" ht="12.75">
      <c r="A35" s="97"/>
      <c r="B35" s="97"/>
      <c r="C35" s="104"/>
      <c r="D35" s="101" t="s">
        <v>280</v>
      </c>
      <c r="E35" s="102">
        <v>1560</v>
      </c>
      <c r="F35" s="2"/>
    </row>
    <row r="36" spans="1:5" ht="12.75">
      <c r="A36" s="97"/>
      <c r="B36" s="97"/>
      <c r="C36" s="104"/>
      <c r="D36" s="101" t="s">
        <v>281</v>
      </c>
      <c r="E36" s="102">
        <v>1500</v>
      </c>
    </row>
    <row r="37" spans="1:5" ht="12.75">
      <c r="A37" s="97"/>
      <c r="B37" s="97"/>
      <c r="C37" s="104"/>
      <c r="D37" s="101" t="s">
        <v>282</v>
      </c>
      <c r="E37" s="102">
        <v>536</v>
      </c>
    </row>
    <row r="38" spans="1:5" ht="12.75">
      <c r="A38" s="97"/>
      <c r="B38" s="97"/>
      <c r="C38" s="104"/>
      <c r="D38" s="101" t="s">
        <v>285</v>
      </c>
      <c r="E38" s="102">
        <v>1000</v>
      </c>
    </row>
    <row r="39" spans="1:5" ht="12.75">
      <c r="A39" s="97"/>
      <c r="B39" s="97"/>
      <c r="C39" s="104"/>
      <c r="D39" s="101" t="s">
        <v>286</v>
      </c>
      <c r="E39" s="102">
        <v>500</v>
      </c>
    </row>
    <row r="40" spans="1:5" ht="12.75">
      <c r="A40" s="97"/>
      <c r="B40" s="97"/>
      <c r="C40" s="104"/>
      <c r="D40" s="101" t="s">
        <v>287</v>
      </c>
      <c r="E40" s="102">
        <v>200</v>
      </c>
    </row>
    <row r="41" spans="1:5" ht="12.75">
      <c r="A41" s="97"/>
      <c r="B41" s="97"/>
      <c r="C41" s="104"/>
      <c r="D41" s="101" t="s">
        <v>288</v>
      </c>
      <c r="E41" s="102">
        <v>600</v>
      </c>
    </row>
    <row r="42" spans="1:5" ht="12.75">
      <c r="A42" s="97"/>
      <c r="B42" s="97"/>
      <c r="C42" s="104"/>
      <c r="D42" s="101" t="s">
        <v>289</v>
      </c>
      <c r="E42" s="102">
        <v>704</v>
      </c>
    </row>
  </sheetData>
  <sheetProtection/>
  <printOptions/>
  <pageMargins left="0.7086614173228347" right="0.7086614173228347" top="0.984251968503937" bottom="0.984251968503937" header="0.5118110236220472" footer="0.5118110236220472"/>
  <pageSetup firstPageNumber="28" useFirstPageNumber="1" horizontalDpi="600" verticalDpi="600" orientation="portrait" paperSize="9" r:id="rId2"/>
  <headerFooter alignWithMargins="0">
    <oddHeader>&amp;L&amp;"Arial,Pogrubiony"BUDŻET GMINY PACZKÓW NA 2010R.&amp;R&amp;8Zał. nr 8
Podział środków do dyspozycji 
jednostek pomocniczych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8">
      <selection activeCell="D58" sqref="D5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5.140625" style="0" customWidth="1"/>
    <col min="4" max="4" width="37.57421875" style="0" bestFit="1" customWidth="1"/>
    <col min="5" max="5" width="15.00390625" style="0" customWidth="1"/>
  </cols>
  <sheetData>
    <row r="1" spans="1:5" ht="12.75">
      <c r="A1" s="36" t="s">
        <v>1</v>
      </c>
      <c r="B1" s="36" t="s">
        <v>2</v>
      </c>
      <c r="C1" s="36" t="s">
        <v>168</v>
      </c>
      <c r="D1" s="36" t="s">
        <v>3</v>
      </c>
      <c r="E1" s="65" t="s">
        <v>139</v>
      </c>
    </row>
    <row r="2" spans="1:5" ht="12.75">
      <c r="A2" s="42">
        <v>900</v>
      </c>
      <c r="B2" s="38"/>
      <c r="C2" s="38"/>
      <c r="D2" s="39" t="s">
        <v>30</v>
      </c>
      <c r="E2" s="62">
        <v>400</v>
      </c>
    </row>
    <row r="3" spans="1:5" ht="12.75">
      <c r="A3" s="38"/>
      <c r="B3" s="43">
        <v>90004</v>
      </c>
      <c r="C3" s="38"/>
      <c r="D3" s="41" t="s">
        <v>101</v>
      </c>
      <c r="E3" s="63">
        <v>400</v>
      </c>
    </row>
    <row r="4" spans="1:5" ht="12.75">
      <c r="A4" s="38"/>
      <c r="B4" s="38"/>
      <c r="C4" s="46">
        <v>4210</v>
      </c>
      <c r="D4" s="41" t="s">
        <v>55</v>
      </c>
      <c r="E4" s="63">
        <v>400</v>
      </c>
    </row>
    <row r="5" spans="1:5" ht="12.75">
      <c r="A5" s="38"/>
      <c r="B5" s="38"/>
      <c r="C5" s="44"/>
      <c r="D5" s="41" t="s">
        <v>277</v>
      </c>
      <c r="E5" s="64"/>
    </row>
    <row r="6" spans="1:5" ht="12.75">
      <c r="A6" s="38"/>
      <c r="B6" s="38"/>
      <c r="C6" s="38"/>
      <c r="D6" s="41" t="s">
        <v>279</v>
      </c>
      <c r="E6" s="63">
        <v>400</v>
      </c>
    </row>
    <row r="7" spans="1:5" ht="12.75">
      <c r="A7" s="42">
        <v>921</v>
      </c>
      <c r="B7" s="38"/>
      <c r="C7" s="38"/>
      <c r="D7" s="39" t="s">
        <v>104</v>
      </c>
      <c r="E7" s="62">
        <v>118470</v>
      </c>
    </row>
    <row r="8" spans="1:5" ht="12.75">
      <c r="A8" s="38"/>
      <c r="B8" s="43">
        <v>92105</v>
      </c>
      <c r="C8" s="38"/>
      <c r="D8" s="41" t="s">
        <v>107</v>
      </c>
      <c r="E8" s="63">
        <v>49858</v>
      </c>
    </row>
    <row r="9" spans="1:5" ht="12.75">
      <c r="A9" s="38"/>
      <c r="B9" s="38"/>
      <c r="C9" s="46">
        <v>4210</v>
      </c>
      <c r="D9" s="41" t="s">
        <v>55</v>
      </c>
      <c r="E9" s="63">
        <v>6858</v>
      </c>
    </row>
    <row r="10" spans="1:5" ht="12.75">
      <c r="A10" s="38"/>
      <c r="B10" s="38"/>
      <c r="C10" s="44"/>
      <c r="D10" s="41" t="s">
        <v>277</v>
      </c>
      <c r="E10" s="64"/>
    </row>
    <row r="11" spans="1:5" ht="12.75">
      <c r="A11" s="38"/>
      <c r="B11" s="38"/>
      <c r="C11" s="44"/>
      <c r="D11" s="41" t="s">
        <v>280</v>
      </c>
      <c r="E11" s="63">
        <v>4487</v>
      </c>
    </row>
    <row r="12" spans="1:5" ht="12.75">
      <c r="A12" s="38"/>
      <c r="B12" s="38"/>
      <c r="C12" s="44"/>
      <c r="D12" s="41" t="s">
        <v>282</v>
      </c>
      <c r="E12" s="63">
        <v>1000</v>
      </c>
    </row>
    <row r="13" spans="1:5" ht="12.75">
      <c r="A13" s="38"/>
      <c r="B13" s="38"/>
      <c r="C13" s="38"/>
      <c r="D13" s="41" t="s">
        <v>284</v>
      </c>
      <c r="E13" s="63">
        <v>1371</v>
      </c>
    </row>
    <row r="14" spans="1:5" ht="12.75">
      <c r="A14" s="38"/>
      <c r="B14" s="38"/>
      <c r="C14" s="46">
        <v>6050</v>
      </c>
      <c r="D14" s="41" t="s">
        <v>58</v>
      </c>
      <c r="E14" s="63">
        <v>43000</v>
      </c>
    </row>
    <row r="15" spans="1:5" ht="12.75">
      <c r="A15" s="38"/>
      <c r="B15" s="38"/>
      <c r="C15" s="44"/>
      <c r="D15" s="41" t="s">
        <v>277</v>
      </c>
      <c r="E15" s="64"/>
    </row>
    <row r="16" spans="1:5" ht="12.75">
      <c r="A16" s="38"/>
      <c r="B16" s="38"/>
      <c r="C16" s="44"/>
      <c r="D16" s="41" t="s">
        <v>280</v>
      </c>
      <c r="E16" s="63">
        <v>9000</v>
      </c>
    </row>
    <row r="17" spans="1:5" ht="12.75">
      <c r="A17" s="38"/>
      <c r="B17" s="38"/>
      <c r="C17" s="44"/>
      <c r="D17" s="41" t="s">
        <v>282</v>
      </c>
      <c r="E17" s="63">
        <v>6000</v>
      </c>
    </row>
    <row r="18" spans="1:5" ht="12.75">
      <c r="A18" s="38"/>
      <c r="B18" s="38"/>
      <c r="C18" s="44"/>
      <c r="D18" s="41" t="s">
        <v>284</v>
      </c>
      <c r="E18" s="63">
        <v>7000</v>
      </c>
    </row>
    <row r="19" spans="1:5" ht="12.75">
      <c r="A19" s="38"/>
      <c r="B19" s="38"/>
      <c r="C19" s="44"/>
      <c r="D19" s="41" t="s">
        <v>287</v>
      </c>
      <c r="E19" s="63">
        <v>10000</v>
      </c>
    </row>
    <row r="20" spans="1:5" ht="12.75">
      <c r="A20" s="38"/>
      <c r="B20" s="38"/>
      <c r="C20" s="44"/>
      <c r="D20" s="41" t="s">
        <v>289</v>
      </c>
      <c r="E20" s="63">
        <v>11000</v>
      </c>
    </row>
    <row r="21" spans="1:5" ht="12.75">
      <c r="A21" s="38"/>
      <c r="B21" s="43">
        <v>92109</v>
      </c>
      <c r="C21" s="38"/>
      <c r="D21" s="41" t="s">
        <v>108</v>
      </c>
      <c r="E21" s="63">
        <v>68612</v>
      </c>
    </row>
    <row r="22" spans="1:5" ht="12.75">
      <c r="A22" s="38"/>
      <c r="B22" s="38"/>
      <c r="C22" s="46">
        <v>4210</v>
      </c>
      <c r="D22" s="41" t="s">
        <v>55</v>
      </c>
      <c r="E22" s="63">
        <v>33136</v>
      </c>
    </row>
    <row r="23" spans="1:5" ht="12.75">
      <c r="A23" s="38"/>
      <c r="B23" s="38"/>
      <c r="C23" s="44"/>
      <c r="D23" s="41" t="s">
        <v>277</v>
      </c>
      <c r="E23" s="64"/>
    </row>
    <row r="24" spans="1:5" ht="12.75">
      <c r="A24" s="38"/>
      <c r="B24" s="38"/>
      <c r="C24" s="44"/>
      <c r="D24" s="41" t="s">
        <v>279</v>
      </c>
      <c r="E24" s="63">
        <v>4775</v>
      </c>
    </row>
    <row r="25" spans="1:5" ht="12.75">
      <c r="A25" s="38"/>
      <c r="B25" s="38"/>
      <c r="C25" s="44"/>
      <c r="D25" s="41" t="s">
        <v>285</v>
      </c>
      <c r="E25" s="63">
        <v>2500</v>
      </c>
    </row>
    <row r="26" spans="1:5" ht="12.75">
      <c r="A26" s="38"/>
      <c r="B26" s="38"/>
      <c r="C26" s="44"/>
      <c r="D26" s="41" t="s">
        <v>286</v>
      </c>
      <c r="E26" s="63">
        <v>18037</v>
      </c>
    </row>
    <row r="27" spans="1:5" ht="12.75">
      <c r="A27" s="38"/>
      <c r="B27" s="38"/>
      <c r="C27" s="44"/>
      <c r="D27" s="41" t="s">
        <v>288</v>
      </c>
      <c r="E27" s="63">
        <v>7824</v>
      </c>
    </row>
    <row r="28" spans="1:5" ht="12.75">
      <c r="A28" s="38"/>
      <c r="B28" s="38"/>
      <c r="C28" s="46">
        <v>4300</v>
      </c>
      <c r="D28" s="41" t="s">
        <v>53</v>
      </c>
      <c r="E28" s="63">
        <v>3500</v>
      </c>
    </row>
    <row r="29" spans="1:5" ht="12.75">
      <c r="A29" s="38"/>
      <c r="B29" s="38"/>
      <c r="C29" s="44"/>
      <c r="D29" s="41" t="s">
        <v>277</v>
      </c>
      <c r="E29" s="64"/>
    </row>
    <row r="30" spans="1:5" ht="12.75">
      <c r="A30" s="38"/>
      <c r="B30" s="38"/>
      <c r="C30" s="38"/>
      <c r="D30" s="41" t="s">
        <v>288</v>
      </c>
      <c r="E30" s="63">
        <v>3500</v>
      </c>
    </row>
    <row r="31" spans="1:5" ht="12.75">
      <c r="A31" s="38"/>
      <c r="B31" s="38"/>
      <c r="C31" s="46">
        <v>6050</v>
      </c>
      <c r="D31" s="41" t="s">
        <v>58</v>
      </c>
      <c r="E31" s="63">
        <v>31976</v>
      </c>
    </row>
    <row r="32" spans="1:5" ht="12.75">
      <c r="A32" s="38"/>
      <c r="B32" s="38"/>
      <c r="C32" s="44"/>
      <c r="D32" s="41" t="s">
        <v>277</v>
      </c>
      <c r="E32" s="64"/>
    </row>
    <row r="33" spans="1:5" ht="12.75">
      <c r="A33" s="38"/>
      <c r="B33" s="38"/>
      <c r="C33" s="44"/>
      <c r="D33" s="41" t="s">
        <v>281</v>
      </c>
      <c r="E33" s="63">
        <v>20200</v>
      </c>
    </row>
    <row r="34" spans="1:5" ht="12.75">
      <c r="A34" s="38"/>
      <c r="B34" s="38"/>
      <c r="C34" s="38"/>
      <c r="D34" s="41" t="s">
        <v>285</v>
      </c>
      <c r="E34" s="63">
        <v>11776</v>
      </c>
    </row>
    <row r="35" spans="1:5" ht="12.75">
      <c r="A35" s="42">
        <v>926</v>
      </c>
      <c r="B35" s="38"/>
      <c r="C35" s="38"/>
      <c r="D35" s="39" t="s">
        <v>110</v>
      </c>
      <c r="E35" s="62">
        <v>29686</v>
      </c>
    </row>
    <row r="36" spans="1:5" ht="12.75">
      <c r="A36" s="38"/>
      <c r="B36" s="43">
        <v>92601</v>
      </c>
      <c r="C36" s="38"/>
      <c r="D36" s="41" t="s">
        <v>111</v>
      </c>
      <c r="E36" s="63">
        <v>18106</v>
      </c>
    </row>
    <row r="37" spans="1:5" ht="12.75">
      <c r="A37" s="38"/>
      <c r="B37" s="38"/>
      <c r="C37" s="46">
        <v>6050</v>
      </c>
      <c r="D37" s="41" t="s">
        <v>58</v>
      </c>
      <c r="E37" s="63">
        <v>18106</v>
      </c>
    </row>
    <row r="38" spans="1:5" ht="12.75">
      <c r="A38" s="38"/>
      <c r="B38" s="38"/>
      <c r="C38" s="44"/>
      <c r="D38" s="41" t="s">
        <v>277</v>
      </c>
      <c r="E38" s="64"/>
    </row>
    <row r="39" spans="1:5" ht="12.75">
      <c r="A39" s="38"/>
      <c r="B39" s="38"/>
      <c r="C39" s="44"/>
      <c r="D39" s="41" t="s">
        <v>278</v>
      </c>
      <c r="E39" s="63">
        <v>14801</v>
      </c>
    </row>
    <row r="40" spans="1:5" ht="12.75">
      <c r="A40" s="38"/>
      <c r="B40" s="38"/>
      <c r="C40" s="38"/>
      <c r="D40" s="41" t="s">
        <v>287</v>
      </c>
      <c r="E40" s="63">
        <v>3305</v>
      </c>
    </row>
    <row r="41" spans="1:5" ht="12.75">
      <c r="A41" s="38"/>
      <c r="B41" s="43">
        <v>92605</v>
      </c>
      <c r="C41" s="38"/>
      <c r="D41" s="41" t="s">
        <v>112</v>
      </c>
      <c r="E41" s="63">
        <v>11580</v>
      </c>
    </row>
    <row r="42" spans="1:5" ht="12.75">
      <c r="A42" s="38"/>
      <c r="B42" s="38"/>
      <c r="C42" s="46">
        <v>4210</v>
      </c>
      <c r="D42" s="41" t="s">
        <v>55</v>
      </c>
      <c r="E42" s="63">
        <v>8080</v>
      </c>
    </row>
    <row r="43" spans="1:5" ht="12.75">
      <c r="A43" s="38"/>
      <c r="B43" s="38"/>
      <c r="C43" s="44"/>
      <c r="D43" s="41" t="s">
        <v>277</v>
      </c>
      <c r="E43" s="64"/>
    </row>
    <row r="44" spans="1:5" ht="12.75">
      <c r="A44" s="38"/>
      <c r="B44" s="38"/>
      <c r="C44" s="44"/>
      <c r="D44" s="41" t="s">
        <v>279</v>
      </c>
      <c r="E44" s="63">
        <v>2300</v>
      </c>
    </row>
    <row r="45" spans="1:5" ht="12.75">
      <c r="A45" s="38"/>
      <c r="B45" s="38"/>
      <c r="C45" s="44"/>
      <c r="D45" s="41" t="s">
        <v>280</v>
      </c>
      <c r="E45" s="63">
        <v>0</v>
      </c>
    </row>
    <row r="46" spans="1:5" ht="12.75">
      <c r="A46" s="38"/>
      <c r="B46" s="38"/>
      <c r="C46" s="44"/>
      <c r="D46" s="41" t="s">
        <v>282</v>
      </c>
      <c r="E46" s="63">
        <v>3500</v>
      </c>
    </row>
    <row r="47" spans="1:5" ht="12.75">
      <c r="A47" s="38"/>
      <c r="B47" s="38"/>
      <c r="C47" s="44"/>
      <c r="D47" s="41" t="s">
        <v>283</v>
      </c>
      <c r="E47" s="63">
        <v>2280</v>
      </c>
    </row>
    <row r="48" spans="1:5" ht="12.75">
      <c r="A48" s="38"/>
      <c r="B48" s="38"/>
      <c r="C48" s="46">
        <v>6050</v>
      </c>
      <c r="D48" s="41" t="s">
        <v>58</v>
      </c>
      <c r="E48" s="63">
        <v>3500</v>
      </c>
    </row>
    <row r="49" spans="1:5" ht="12.75">
      <c r="A49" s="38"/>
      <c r="B49" s="38"/>
      <c r="C49" s="44"/>
      <c r="D49" s="41" t="s">
        <v>277</v>
      </c>
      <c r="E49" s="64"/>
    </row>
    <row r="50" spans="1:5" ht="12.75">
      <c r="A50" s="38"/>
      <c r="B50" s="38"/>
      <c r="C50" s="38"/>
      <c r="D50" s="41" t="s">
        <v>283</v>
      </c>
      <c r="E50" s="63">
        <v>3500</v>
      </c>
    </row>
    <row r="51" spans="1:5" ht="12.75">
      <c r="A51" s="44"/>
      <c r="B51" s="44"/>
      <c r="C51" s="44"/>
      <c r="D51" s="45" t="s">
        <v>129</v>
      </c>
      <c r="E51" s="62">
        <v>148556</v>
      </c>
    </row>
  </sheetData>
  <sheetProtection/>
  <printOptions horizontalCentered="1"/>
  <pageMargins left="0.7086614173228347" right="0.7086614173228347" top="1.299212598425197" bottom="0.7480314960629921" header="0.7086614173228347" footer="0.31496062992125984"/>
  <pageSetup firstPageNumber="29" useFirstPageNumber="1" horizontalDpi="600" verticalDpi="600" orientation="portrait" paperSize="9" r:id="rId2"/>
  <headerFooter>
    <oddHeader>&amp;L&amp;"Arial,Pogrubiony"BUDŻET GMINY PACZKÓW NA 2010R.&amp;R&amp;8Zał. nr 9
Plan wydatków jednostek pomocniczych w ramach funduszu sołeckiego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2009-12-28T09:38:12Z</cp:lastPrinted>
  <dcterms:created xsi:type="dcterms:W3CDTF">2005-01-26T07:18:18Z</dcterms:created>
  <dcterms:modified xsi:type="dcterms:W3CDTF">2009-12-28T09:48:04Z</dcterms:modified>
  <cp:category/>
  <cp:version/>
  <cp:contentType/>
  <cp:contentStatus/>
</cp:coreProperties>
</file>