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ącznik nr 1 do uchwał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<sst xmlns="http://schemas.openxmlformats.org/spreadsheetml/2006/main" count="141" uniqueCount="41">
  <si>
    <t>Załącznik nr 1 do uchwały nr XXXIV/205/05 Rady Miejskiej w Paczkowie</t>
  </si>
  <si>
    <t>z dnia 24 marca 2005 r.</t>
  </si>
  <si>
    <t>Lp.</t>
  </si>
  <si>
    <t>Tytuł projektu/zadania</t>
  </si>
  <si>
    <t>Wartość projektu</t>
  </si>
  <si>
    <t>środki ogółem</t>
  </si>
  <si>
    <t>środki własne ogółem</t>
  </si>
  <si>
    <t>środki do pozyskania</t>
  </si>
  <si>
    <t>Planowane nakłady inwestycyjne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</si>
  <si>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</si>
  <si>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</si>
  <si>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</si>
  <si>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</si>
  <si>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</si>
  <si>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</si>
  <si>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</si>
  <si>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</si>
  <si>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</si>
  <si>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</si>
  <si>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śr.własne</t>
  </si>
  <si>
    <t>ew. dotacja</t>
  </si>
  <si>
    <t>wartość inwestycji</t>
  </si>
  <si>
    <t>Budowa hali sportowej</t>
  </si>
  <si>
    <t>x</t>
  </si>
  <si>
    <t>Budowa i rozbudowa ulic koło stadionu: Kochanowskiego, Konopnickiej, Reymonta, Norwida, etc.</t>
  </si>
  <si>
    <t>Budowa dojazdu do osiedla przy ul. Jagiellońskiej</t>
  </si>
  <si>
    <t>Modernizacja i przebudowa miejskiej sieci kanalizacji sanitarnej. Budowa sieci kanalizacji sanitarnej w ulicach: Kościuszki, Wesoła, 3-go Maja oraz  Klonowa, Akacjowa, Bartosza, Kwiatowa, Ogrodowa, Różana, Słoneczna, Widokowa, Wiśniowa. Przebudowa kolektorów sanitarnych w ulicach: Staszica, Pocztowa, Młyńska, Moniuszki oraz montaż separatorów na ulicy Wesołej, Młyńskiej, Daszyńskiego, Spacerowej i Cisieckiej</t>
  </si>
  <si>
    <t>Budowa sieci kanalizacji sanitarnej w miejscowości Kozielno</t>
  </si>
  <si>
    <t>Budowa sieci kanalizacji sanitarnej w miejscowości Kamienica</t>
  </si>
  <si>
    <t>Budowa sieci kanalizacji sanitarnej w miejscowości Unikowice i Gościce</t>
  </si>
  <si>
    <t>Modernizacja stacji uzdatniania wody w Paczkowie</t>
  </si>
  <si>
    <t>Wymiana sieci wodociągowej w miejscowościach Wilamowa, Stary Paczków oraz na ul. Wojska Polskiego w Paczkowie</t>
  </si>
  <si>
    <t>Budowa i rozbudowa ulic: Radosnej, Krótkiej oraz drogi do oczyszczalni ścieków</t>
  </si>
  <si>
    <t>Utworzenie strefy aktywności gospodarczej. Zbrojenie terenów w miejscowości Kozielno</t>
  </si>
  <si>
    <t>Utworzenie strefy aktywności gospodarczej. Zbrojenie terenów pod inwestycje przy ul. Kolejowej w Paczkowie</t>
  </si>
  <si>
    <t>Selektywna zbiórka odpadów</t>
  </si>
  <si>
    <t>Likwidacja niskiej emisji – ochrona powietrza w mieście</t>
  </si>
  <si>
    <t>Renowacja, konserwacja i ekspozycja świetlna zabytkowych zabudowań w mieście (w tym: stopniowa wymiana pokryć dachowych, stopniowe malowanie elewacji, renowacja baszt i murów obronnych, oświetlenie wieży kościelnej i baszt oraz remont Ratusza</t>
  </si>
  <si>
    <t>Rozbudowa i renowacja cmentarzy w Wilamowej i Paczkowie</t>
  </si>
  <si>
    <t>Budowa targowiska wraz z całą infrastrukturą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</si>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</sst>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workbookViewId="0" topLeftCell="A19">
      <selection activeCell="E23" sqref="E23"/>
    </sheetView>
  </sheetViews>
  <sheetFormatPr defaultColWidth="9.140625" defaultRowHeight="12.75"/>
  <cols>
    <col min="1" max="1" width="3.8515625" style="0" customWidth="1"/>
    <col min="2" max="2" width="41.28125" style="0" customWidth="1"/>
    <col min="3" max="3" width="13.8515625" style="1" customWidth="1"/>
    <col min="4" max="6" width="13.8515625" style="0" customWidth="1"/>
    <col min="7" max="9" width="12.7109375" style="0" hidden="1" customWidth="1"/>
    <col min="10" max="10" width="14.57421875" style="0" hidden="1" customWidth="1"/>
    <col min="11" max="33" width="12.7109375" style="0" customWidth="1"/>
    <col min="34" max="34" width="12.140625" style="0" customWidth="1"/>
  </cols>
  <sheetData>
    <row r="1" spans="11:14" ht="12.75">
      <c r="K1" s="2" t="s">
        <v>0</v>
      </c>
      <c r="L1" s="2"/>
      <c r="M1" s="2"/>
      <c r="N1" s="2"/>
    </row>
    <row r="2" spans="11:15" ht="12.75">
      <c r="K2" s="60" t="s">
        <v>1</v>
      </c>
      <c r="L2" s="60"/>
      <c r="M2" s="60"/>
      <c r="N2" s="60"/>
      <c r="O2" s="60"/>
    </row>
    <row r="3" ht="13.5" thickBot="1"/>
    <row r="4" spans="1:34" ht="13.5" customHeight="1" thickBot="1">
      <c r="A4" s="61" t="s">
        <v>2</v>
      </c>
      <c r="B4" s="61" t="s">
        <v>3</v>
      </c>
      <c r="C4" s="64" t="s">
        <v>4</v>
      </c>
      <c r="D4" s="64" t="s">
        <v>5</v>
      </c>
      <c r="E4" s="59" t="s">
        <v>6</v>
      </c>
      <c r="F4" s="64" t="s">
        <v>7</v>
      </c>
      <c r="G4" s="57" t="s">
        <v>8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70"/>
      <c r="AH4" s="3"/>
    </row>
    <row r="5" spans="1:34" ht="13.5" thickBot="1">
      <c r="A5" s="62"/>
      <c r="B5" s="62"/>
      <c r="C5" s="65"/>
      <c r="D5" s="65"/>
      <c r="E5" s="67"/>
      <c r="F5" s="65"/>
      <c r="G5" s="54" t="s">
        <v>9</v>
      </c>
      <c r="H5" s="56"/>
      <c r="I5" s="54" t="s">
        <v>10</v>
      </c>
      <c r="J5" s="55"/>
      <c r="K5" s="54" t="s">
        <v>11</v>
      </c>
      <c r="L5" s="55"/>
      <c r="M5" s="56"/>
      <c r="N5" s="57" t="s">
        <v>12</v>
      </c>
      <c r="O5" s="58"/>
      <c r="P5" s="59"/>
      <c r="Q5" s="54" t="s">
        <v>13</v>
      </c>
      <c r="R5" s="55"/>
      <c r="S5" s="56"/>
      <c r="T5" s="54" t="s">
        <v>14</v>
      </c>
      <c r="U5" s="55"/>
      <c r="V5" s="56"/>
      <c r="W5" s="54" t="s">
        <v>15</v>
      </c>
      <c r="X5" s="55"/>
      <c r="Y5" s="56"/>
      <c r="Z5" s="54" t="s">
        <v>16</v>
      </c>
      <c r="AA5" s="55"/>
      <c r="AB5" s="56"/>
      <c r="AC5" s="54" t="s">
        <v>17</v>
      </c>
      <c r="AD5" s="55"/>
      <c r="AE5" s="56"/>
      <c r="AF5" s="54" t="s">
        <v>18</v>
      </c>
      <c r="AG5" s="55"/>
      <c r="AH5" s="56"/>
    </row>
    <row r="6" spans="1:34" ht="26.25" thickBot="1">
      <c r="A6" s="63"/>
      <c r="B6" s="63"/>
      <c r="C6" s="66"/>
      <c r="D6" s="66"/>
      <c r="E6" s="68"/>
      <c r="F6" s="69"/>
      <c r="G6" s="4" t="s">
        <v>19</v>
      </c>
      <c r="H6" s="5" t="s">
        <v>20</v>
      </c>
      <c r="I6" s="4" t="s">
        <v>19</v>
      </c>
      <c r="J6" s="6" t="s">
        <v>20</v>
      </c>
      <c r="K6" s="7" t="s">
        <v>21</v>
      </c>
      <c r="L6" s="8" t="s">
        <v>19</v>
      </c>
      <c r="M6" s="9" t="s">
        <v>20</v>
      </c>
      <c r="N6" s="7" t="s">
        <v>21</v>
      </c>
      <c r="O6" s="10" t="s">
        <v>19</v>
      </c>
      <c r="P6" s="11" t="s">
        <v>20</v>
      </c>
      <c r="Q6" s="7" t="s">
        <v>21</v>
      </c>
      <c r="R6" s="12" t="s">
        <v>19</v>
      </c>
      <c r="S6" s="5" t="s">
        <v>20</v>
      </c>
      <c r="T6" s="7" t="s">
        <v>21</v>
      </c>
      <c r="U6" s="10" t="s">
        <v>19</v>
      </c>
      <c r="V6" s="11" t="s">
        <v>20</v>
      </c>
      <c r="W6" s="7" t="s">
        <v>21</v>
      </c>
      <c r="X6" s="4" t="s">
        <v>19</v>
      </c>
      <c r="Y6" s="13" t="s">
        <v>20</v>
      </c>
      <c r="Z6" s="7" t="s">
        <v>21</v>
      </c>
      <c r="AA6" s="14" t="s">
        <v>19</v>
      </c>
      <c r="AB6" s="14" t="s">
        <v>20</v>
      </c>
      <c r="AC6" s="7" t="s">
        <v>21</v>
      </c>
      <c r="AD6" s="4" t="s">
        <v>19</v>
      </c>
      <c r="AE6" s="13" t="s">
        <v>20</v>
      </c>
      <c r="AF6" s="7" t="s">
        <v>21</v>
      </c>
      <c r="AG6" s="15" t="s">
        <v>19</v>
      </c>
      <c r="AH6" s="13" t="s">
        <v>20</v>
      </c>
    </row>
    <row r="7" spans="1:34" ht="13.5" thickBot="1">
      <c r="A7" s="16">
        <v>1</v>
      </c>
      <c r="B7" s="17" t="s">
        <v>22</v>
      </c>
      <c r="C7" s="18">
        <v>5320300</v>
      </c>
      <c r="D7" s="19">
        <f>SUM(E7:F7)</f>
        <v>5320300</v>
      </c>
      <c r="E7" s="20">
        <f aca="true" t="shared" si="0" ref="E7:F22">SUM(G7,I7,L7,O7,R7,U7,X7,AA7,AD7,AG7)</f>
        <v>3520300</v>
      </c>
      <c r="F7" s="21">
        <f t="shared" si="0"/>
        <v>1800000</v>
      </c>
      <c r="G7" s="22">
        <v>2519500</v>
      </c>
      <c r="H7" s="23">
        <v>150000</v>
      </c>
      <c r="I7" s="22">
        <v>793000</v>
      </c>
      <c r="J7" s="21">
        <v>550000</v>
      </c>
      <c r="K7" s="19">
        <f>SUM(L7:M7)</f>
        <v>1307800</v>
      </c>
      <c r="L7" s="22">
        <v>207800</v>
      </c>
      <c r="M7" s="23">
        <v>1100000</v>
      </c>
      <c r="N7" s="24">
        <v>0</v>
      </c>
      <c r="O7" s="22" t="s">
        <v>23</v>
      </c>
      <c r="P7" s="21" t="s">
        <v>23</v>
      </c>
      <c r="Q7" s="19"/>
      <c r="R7" s="25" t="s">
        <v>23</v>
      </c>
      <c r="S7" s="26" t="s">
        <v>23</v>
      </c>
      <c r="T7" s="24">
        <f>SUM(U7:V7)</f>
        <v>0</v>
      </c>
      <c r="U7" s="22" t="s">
        <v>23</v>
      </c>
      <c r="V7" s="21" t="s">
        <v>23</v>
      </c>
      <c r="W7" s="27">
        <f>SUM(X7:Y7)</f>
        <v>0</v>
      </c>
      <c r="X7" s="22" t="s">
        <v>23</v>
      </c>
      <c r="Y7" s="23" t="s">
        <v>23</v>
      </c>
      <c r="Z7" s="27">
        <f>SUM(AA7:AB7)</f>
        <v>0</v>
      </c>
      <c r="AA7" s="20" t="s">
        <v>23</v>
      </c>
      <c r="AB7" s="21" t="s">
        <v>23</v>
      </c>
      <c r="AC7" s="27">
        <f>SUM(AD7:AE7)</f>
        <v>0</v>
      </c>
      <c r="AD7" s="22" t="s">
        <v>23</v>
      </c>
      <c r="AE7" s="23" t="s">
        <v>23</v>
      </c>
      <c r="AF7" s="27">
        <f>SUM(AG7:AH7)</f>
        <v>0</v>
      </c>
      <c r="AG7" s="20" t="s">
        <v>23</v>
      </c>
      <c r="AH7" s="28" t="s">
        <v>23</v>
      </c>
    </row>
    <row r="8" spans="1:34" ht="39" thickBot="1">
      <c r="A8" s="16">
        <f>A7+1</f>
        <v>2</v>
      </c>
      <c r="B8" s="17" t="s">
        <v>24</v>
      </c>
      <c r="C8" s="29">
        <v>2800000</v>
      </c>
      <c r="D8" s="19">
        <f>SUM(E8:F8)</f>
        <v>2800000</v>
      </c>
      <c r="E8" s="20">
        <f t="shared" si="0"/>
        <v>420000</v>
      </c>
      <c r="F8" s="21">
        <f t="shared" si="0"/>
        <v>2380000</v>
      </c>
      <c r="G8" s="22"/>
      <c r="H8" s="23"/>
      <c r="I8" s="22"/>
      <c r="J8" s="21"/>
      <c r="K8" s="19">
        <f aca="true" t="shared" si="1" ref="K8:K23">SUM(L8:M8)</f>
        <v>2800000</v>
      </c>
      <c r="L8" s="22">
        <v>420000</v>
      </c>
      <c r="M8" s="23">
        <v>2380000</v>
      </c>
      <c r="N8" s="24">
        <v>0</v>
      </c>
      <c r="O8" s="22" t="s">
        <v>23</v>
      </c>
      <c r="P8" s="21" t="s">
        <v>23</v>
      </c>
      <c r="Q8" s="19"/>
      <c r="R8" s="20" t="s">
        <v>23</v>
      </c>
      <c r="S8" s="23" t="s">
        <v>23</v>
      </c>
      <c r="T8" s="24">
        <f aca="true" t="shared" si="2" ref="T8:T23">SUM(U8:V8)</f>
        <v>0</v>
      </c>
      <c r="U8" s="22" t="s">
        <v>23</v>
      </c>
      <c r="V8" s="21" t="s">
        <v>23</v>
      </c>
      <c r="W8" s="27">
        <f aca="true" t="shared" si="3" ref="W8:W23">SUM(X8:Y8)</f>
        <v>0</v>
      </c>
      <c r="X8" s="22" t="s">
        <v>23</v>
      </c>
      <c r="Y8" s="23" t="s">
        <v>23</v>
      </c>
      <c r="Z8" s="27">
        <f aca="true" t="shared" si="4" ref="Z8:Z23">SUM(AA8:AB8)</f>
        <v>0</v>
      </c>
      <c r="AA8" s="20" t="s">
        <v>23</v>
      </c>
      <c r="AB8" s="21" t="s">
        <v>23</v>
      </c>
      <c r="AC8" s="27">
        <f aca="true" t="shared" si="5" ref="AC8:AC23">SUM(AD8:AE8)</f>
        <v>0</v>
      </c>
      <c r="AD8" s="22" t="s">
        <v>23</v>
      </c>
      <c r="AE8" s="23" t="s">
        <v>23</v>
      </c>
      <c r="AF8" s="27">
        <f aca="true" t="shared" si="6" ref="AF8:AF23">SUM(AG8:AH8)</f>
        <v>0</v>
      </c>
      <c r="AG8" s="20" t="s">
        <v>23</v>
      </c>
      <c r="AH8" s="28" t="s">
        <v>23</v>
      </c>
    </row>
    <row r="9" spans="1:34" ht="26.25" thickBot="1">
      <c r="A9" s="16">
        <f>A8+1</f>
        <v>3</v>
      </c>
      <c r="B9" s="17" t="s">
        <v>25</v>
      </c>
      <c r="C9" s="18">
        <v>200000</v>
      </c>
      <c r="D9" s="19">
        <f>SUM(E9:F9)</f>
        <v>200000</v>
      </c>
      <c r="E9" s="20">
        <f t="shared" si="0"/>
        <v>30000</v>
      </c>
      <c r="F9" s="21">
        <f t="shared" si="0"/>
        <v>170000</v>
      </c>
      <c r="G9" s="22"/>
      <c r="H9" s="23"/>
      <c r="I9" s="22"/>
      <c r="J9" s="21"/>
      <c r="K9" s="19">
        <f t="shared" si="1"/>
        <v>200000</v>
      </c>
      <c r="L9" s="22">
        <v>30000</v>
      </c>
      <c r="M9" s="23">
        <v>170000</v>
      </c>
      <c r="N9" s="24">
        <v>0</v>
      </c>
      <c r="O9" s="22" t="s">
        <v>23</v>
      </c>
      <c r="P9" s="21" t="s">
        <v>23</v>
      </c>
      <c r="Q9" s="19"/>
      <c r="R9" s="20" t="s">
        <v>23</v>
      </c>
      <c r="S9" s="23" t="s">
        <v>23</v>
      </c>
      <c r="T9" s="24">
        <f t="shared" si="2"/>
        <v>0</v>
      </c>
      <c r="U9" s="22" t="s">
        <v>23</v>
      </c>
      <c r="V9" s="21" t="s">
        <v>23</v>
      </c>
      <c r="W9" s="27">
        <f t="shared" si="3"/>
        <v>0</v>
      </c>
      <c r="X9" s="22" t="s">
        <v>23</v>
      </c>
      <c r="Y9" s="23" t="s">
        <v>23</v>
      </c>
      <c r="Z9" s="27">
        <f t="shared" si="4"/>
        <v>0</v>
      </c>
      <c r="AA9" s="20" t="s">
        <v>23</v>
      </c>
      <c r="AB9" s="21" t="s">
        <v>23</v>
      </c>
      <c r="AC9" s="27">
        <f t="shared" si="5"/>
        <v>0</v>
      </c>
      <c r="AD9" s="22" t="s">
        <v>23</v>
      </c>
      <c r="AE9" s="23" t="s">
        <v>23</v>
      </c>
      <c r="AF9" s="27">
        <f t="shared" si="6"/>
        <v>0</v>
      </c>
      <c r="AG9" s="20" t="s">
        <v>23</v>
      </c>
      <c r="AH9" s="28" t="s">
        <v>23</v>
      </c>
    </row>
    <row r="10" spans="1:34" ht="128.25" thickBot="1">
      <c r="A10" s="16">
        <f>A9+1</f>
        <v>4</v>
      </c>
      <c r="B10" s="17" t="s">
        <v>26</v>
      </c>
      <c r="C10" s="29">
        <v>10337000</v>
      </c>
      <c r="D10" s="27">
        <f aca="true" t="shared" si="7" ref="D10:D23">SUM(E10:F10)</f>
        <v>10337000</v>
      </c>
      <c r="E10" s="30">
        <f>SUM(L10,O10,R10,U10,X10,AA10,AD10,AG10)</f>
        <v>1550550</v>
      </c>
      <c r="F10" s="31">
        <f t="shared" si="0"/>
        <v>8786450</v>
      </c>
      <c r="G10" s="32">
        <v>47885</v>
      </c>
      <c r="H10" s="33"/>
      <c r="I10" s="32" t="s">
        <v>23</v>
      </c>
      <c r="J10" s="31"/>
      <c r="K10" s="19">
        <f t="shared" si="1"/>
        <v>3176200</v>
      </c>
      <c r="L10" s="32">
        <v>476420</v>
      </c>
      <c r="M10" s="33">
        <v>2699780</v>
      </c>
      <c r="N10" s="24">
        <f aca="true" t="shared" si="8" ref="N10:N23">SUM(O10:P10)</f>
        <v>3448700</v>
      </c>
      <c r="O10" s="32">
        <v>517310</v>
      </c>
      <c r="P10" s="31">
        <v>2931390</v>
      </c>
      <c r="Q10" s="27">
        <f>SUM(R10:S10)</f>
        <v>3712100</v>
      </c>
      <c r="R10" s="30">
        <v>556820</v>
      </c>
      <c r="S10" s="33">
        <v>3155280</v>
      </c>
      <c r="T10" s="24">
        <f t="shared" si="2"/>
        <v>0</v>
      </c>
      <c r="U10" s="32" t="s">
        <v>23</v>
      </c>
      <c r="V10" s="31" t="s">
        <v>23</v>
      </c>
      <c r="W10" s="27">
        <f t="shared" si="3"/>
        <v>0</v>
      </c>
      <c r="X10" s="32" t="s">
        <v>23</v>
      </c>
      <c r="Y10" s="33" t="s">
        <v>23</v>
      </c>
      <c r="Z10" s="27">
        <f t="shared" si="4"/>
        <v>0</v>
      </c>
      <c r="AA10" s="30" t="s">
        <v>23</v>
      </c>
      <c r="AB10" s="31" t="s">
        <v>23</v>
      </c>
      <c r="AC10" s="27">
        <f t="shared" si="5"/>
        <v>0</v>
      </c>
      <c r="AD10" s="32" t="s">
        <v>23</v>
      </c>
      <c r="AE10" s="33" t="s">
        <v>23</v>
      </c>
      <c r="AF10" s="27">
        <f t="shared" si="6"/>
        <v>0</v>
      </c>
      <c r="AG10" s="30" t="s">
        <v>23</v>
      </c>
      <c r="AH10" s="34" t="s">
        <v>23</v>
      </c>
    </row>
    <row r="11" spans="1:34" ht="26.25" thickBot="1">
      <c r="A11" s="16">
        <f aca="true" t="shared" si="9" ref="A11:A23">A10+1</f>
        <v>5</v>
      </c>
      <c r="B11" s="17" t="s">
        <v>27</v>
      </c>
      <c r="C11" s="18">
        <v>2161000</v>
      </c>
      <c r="D11" s="27">
        <f t="shared" si="7"/>
        <v>2161000</v>
      </c>
      <c r="E11" s="30">
        <f aca="true" t="shared" si="10" ref="E11:F23">SUM(G11,I11,L11,O11,R11,U11,X11,AA11,AD11,AG11)</f>
        <v>2161000</v>
      </c>
      <c r="F11" s="31">
        <f t="shared" si="0"/>
        <v>0</v>
      </c>
      <c r="G11" s="32" t="s">
        <v>23</v>
      </c>
      <c r="H11" s="33"/>
      <c r="I11" s="32" t="s">
        <v>23</v>
      </c>
      <c r="J11" s="31"/>
      <c r="K11" s="19">
        <f t="shared" si="1"/>
        <v>0</v>
      </c>
      <c r="L11" s="32"/>
      <c r="M11" s="33"/>
      <c r="N11" s="24">
        <f t="shared" si="8"/>
        <v>0</v>
      </c>
      <c r="O11" s="32"/>
      <c r="P11" s="31"/>
      <c r="Q11" s="27">
        <f>SUM(R11:S11)</f>
        <v>86000</v>
      </c>
      <c r="R11" s="30">
        <v>86000</v>
      </c>
      <c r="S11" s="33"/>
      <c r="T11" s="24">
        <f t="shared" si="2"/>
        <v>0</v>
      </c>
      <c r="U11" s="32"/>
      <c r="V11" s="31"/>
      <c r="W11" s="27">
        <f t="shared" si="3"/>
        <v>1025000</v>
      </c>
      <c r="X11" s="32">
        <v>1025000</v>
      </c>
      <c r="Y11" s="33"/>
      <c r="Z11" s="27">
        <f t="shared" si="4"/>
        <v>1050000</v>
      </c>
      <c r="AA11" s="30">
        <v>1050000</v>
      </c>
      <c r="AB11" s="31"/>
      <c r="AC11" s="27">
        <f t="shared" si="5"/>
        <v>0</v>
      </c>
      <c r="AD11" s="32"/>
      <c r="AE11" s="33"/>
      <c r="AF11" s="27">
        <f t="shared" si="6"/>
        <v>0</v>
      </c>
      <c r="AG11" s="30"/>
      <c r="AH11" s="34"/>
    </row>
    <row r="12" spans="1:34" ht="26.25" thickBot="1">
      <c r="A12" s="16">
        <f t="shared" si="9"/>
        <v>6</v>
      </c>
      <c r="B12" s="17" t="s">
        <v>28</v>
      </c>
      <c r="C12" s="18">
        <v>4060000</v>
      </c>
      <c r="D12" s="27">
        <f t="shared" si="7"/>
        <v>2360000</v>
      </c>
      <c r="E12" s="30">
        <f t="shared" si="10"/>
        <v>2360000</v>
      </c>
      <c r="F12" s="31">
        <f t="shared" si="0"/>
        <v>0</v>
      </c>
      <c r="G12" s="32" t="s">
        <v>23</v>
      </c>
      <c r="H12" s="33"/>
      <c r="I12" s="32" t="s">
        <v>23</v>
      </c>
      <c r="J12" s="31"/>
      <c r="K12" s="19">
        <f t="shared" si="1"/>
        <v>0</v>
      </c>
      <c r="L12" s="32"/>
      <c r="M12" s="33"/>
      <c r="N12" s="24">
        <f t="shared" si="8"/>
        <v>0</v>
      </c>
      <c r="O12" s="32"/>
      <c r="P12" s="31"/>
      <c r="Q12" s="27">
        <f aca="true" t="shared" si="11" ref="Q12:Q23">SUM(R12:S12)</f>
        <v>0</v>
      </c>
      <c r="R12" s="30"/>
      <c r="S12" s="33"/>
      <c r="T12" s="24">
        <f t="shared" si="2"/>
        <v>0</v>
      </c>
      <c r="U12" s="32"/>
      <c r="V12" s="31"/>
      <c r="W12" s="27">
        <f t="shared" si="3"/>
        <v>60000</v>
      </c>
      <c r="X12" s="32">
        <v>60000</v>
      </c>
      <c r="Y12" s="33"/>
      <c r="Z12" s="27">
        <f t="shared" si="4"/>
        <v>300000</v>
      </c>
      <c r="AA12" s="30">
        <v>300000</v>
      </c>
      <c r="AB12" s="31"/>
      <c r="AC12" s="27">
        <f t="shared" si="5"/>
        <v>1000000</v>
      </c>
      <c r="AD12" s="32">
        <v>1000000</v>
      </c>
      <c r="AE12" s="33"/>
      <c r="AF12" s="27">
        <f t="shared" si="6"/>
        <v>1000000</v>
      </c>
      <c r="AG12" s="30">
        <v>1000000</v>
      </c>
      <c r="AH12" s="34"/>
    </row>
    <row r="13" spans="1:34" ht="26.25" thickBot="1">
      <c r="A13" s="16">
        <f t="shared" si="9"/>
        <v>7</v>
      </c>
      <c r="B13" s="17" t="s">
        <v>29</v>
      </c>
      <c r="C13" s="18">
        <v>4000000</v>
      </c>
      <c r="D13" s="27">
        <f t="shared" si="7"/>
        <v>2120000</v>
      </c>
      <c r="E13" s="30">
        <f t="shared" si="10"/>
        <v>2120000</v>
      </c>
      <c r="F13" s="31">
        <f t="shared" si="0"/>
        <v>0</v>
      </c>
      <c r="G13" s="32" t="s">
        <v>23</v>
      </c>
      <c r="H13" s="33"/>
      <c r="I13" s="32" t="s">
        <v>23</v>
      </c>
      <c r="J13" s="31"/>
      <c r="K13" s="19">
        <f t="shared" si="1"/>
        <v>0</v>
      </c>
      <c r="L13" s="32"/>
      <c r="M13" s="33"/>
      <c r="N13" s="24">
        <f t="shared" si="8"/>
        <v>0</v>
      </c>
      <c r="O13" s="32"/>
      <c r="P13" s="31"/>
      <c r="Q13" s="27">
        <f t="shared" si="11"/>
        <v>0</v>
      </c>
      <c r="R13" s="30"/>
      <c r="S13" s="33"/>
      <c r="T13" s="24">
        <f t="shared" si="2"/>
        <v>0</v>
      </c>
      <c r="U13" s="32"/>
      <c r="V13" s="31"/>
      <c r="W13" s="27">
        <f t="shared" si="3"/>
        <v>0</v>
      </c>
      <c r="X13" s="32"/>
      <c r="Y13" s="33"/>
      <c r="Z13" s="27">
        <f t="shared" si="4"/>
        <v>120000</v>
      </c>
      <c r="AA13" s="30">
        <v>120000</v>
      </c>
      <c r="AB13" s="31"/>
      <c r="AC13" s="27">
        <f t="shared" si="5"/>
        <v>1000000</v>
      </c>
      <c r="AD13" s="32">
        <v>1000000</v>
      </c>
      <c r="AE13" s="33"/>
      <c r="AF13" s="27">
        <f t="shared" si="6"/>
        <v>1000000</v>
      </c>
      <c r="AG13" s="30">
        <v>1000000</v>
      </c>
      <c r="AH13" s="34"/>
    </row>
    <row r="14" spans="1:34" ht="26.25" thickBot="1">
      <c r="A14" s="16">
        <f t="shared" si="9"/>
        <v>8</v>
      </c>
      <c r="B14" s="17" t="s">
        <v>30</v>
      </c>
      <c r="C14" s="18">
        <v>4000000</v>
      </c>
      <c r="D14" s="27">
        <f t="shared" si="7"/>
        <v>150000</v>
      </c>
      <c r="E14" s="30">
        <f t="shared" si="10"/>
        <v>150000</v>
      </c>
      <c r="F14" s="31">
        <f t="shared" si="0"/>
        <v>0</v>
      </c>
      <c r="G14" s="32" t="s">
        <v>23</v>
      </c>
      <c r="H14" s="33"/>
      <c r="I14" s="32" t="s">
        <v>23</v>
      </c>
      <c r="J14" s="31"/>
      <c r="K14" s="19">
        <f t="shared" si="1"/>
        <v>0</v>
      </c>
      <c r="L14" s="32"/>
      <c r="M14" s="33"/>
      <c r="N14" s="24">
        <f t="shared" si="8"/>
        <v>0</v>
      </c>
      <c r="O14" s="32"/>
      <c r="P14" s="31"/>
      <c r="Q14" s="27">
        <f t="shared" si="11"/>
        <v>0</v>
      </c>
      <c r="R14" s="30"/>
      <c r="S14" s="33"/>
      <c r="T14" s="24">
        <f t="shared" si="2"/>
        <v>0</v>
      </c>
      <c r="U14" s="32"/>
      <c r="V14" s="31"/>
      <c r="W14" s="27">
        <f t="shared" si="3"/>
        <v>0</v>
      </c>
      <c r="X14" s="32"/>
      <c r="Y14" s="33"/>
      <c r="Z14" s="27">
        <f t="shared" si="4"/>
        <v>0</v>
      </c>
      <c r="AA14" s="30"/>
      <c r="AB14" s="31"/>
      <c r="AC14" s="27">
        <f t="shared" si="5"/>
        <v>0</v>
      </c>
      <c r="AD14" s="32"/>
      <c r="AE14" s="33"/>
      <c r="AF14" s="27">
        <f t="shared" si="6"/>
        <v>150000</v>
      </c>
      <c r="AG14" s="30">
        <v>150000</v>
      </c>
      <c r="AH14" s="34"/>
    </row>
    <row r="15" spans="1:34" ht="39" thickBot="1">
      <c r="A15" s="16">
        <f t="shared" si="9"/>
        <v>9</v>
      </c>
      <c r="B15" s="17" t="s">
        <v>31</v>
      </c>
      <c r="C15" s="18">
        <v>7500000</v>
      </c>
      <c r="D15" s="27">
        <f t="shared" si="7"/>
        <v>800000</v>
      </c>
      <c r="E15" s="30">
        <f t="shared" si="10"/>
        <v>800000</v>
      </c>
      <c r="F15" s="31">
        <f t="shared" si="0"/>
        <v>0</v>
      </c>
      <c r="G15" s="32" t="s">
        <v>23</v>
      </c>
      <c r="H15" s="33"/>
      <c r="I15" s="32" t="s">
        <v>23</v>
      </c>
      <c r="J15" s="31"/>
      <c r="K15" s="19">
        <f t="shared" si="1"/>
        <v>0</v>
      </c>
      <c r="L15" s="32"/>
      <c r="M15" s="33"/>
      <c r="N15" s="24">
        <f t="shared" si="8"/>
        <v>0</v>
      </c>
      <c r="O15" s="32"/>
      <c r="P15" s="31"/>
      <c r="Q15" s="27">
        <f t="shared" si="11"/>
        <v>0</v>
      </c>
      <c r="R15" s="30"/>
      <c r="S15" s="33"/>
      <c r="T15" s="24">
        <f t="shared" si="2"/>
        <v>0</v>
      </c>
      <c r="U15" s="32"/>
      <c r="V15" s="31"/>
      <c r="W15" s="27">
        <f t="shared" si="3"/>
        <v>0</v>
      </c>
      <c r="X15" s="32"/>
      <c r="Y15" s="33"/>
      <c r="Z15" s="27">
        <f t="shared" si="4"/>
        <v>0</v>
      </c>
      <c r="AA15" s="30"/>
      <c r="AB15" s="31"/>
      <c r="AC15" s="27">
        <f t="shared" si="5"/>
        <v>0</v>
      </c>
      <c r="AD15" s="32"/>
      <c r="AE15" s="33"/>
      <c r="AF15" s="27">
        <f t="shared" si="6"/>
        <v>800000</v>
      </c>
      <c r="AG15" s="30">
        <v>800000</v>
      </c>
      <c r="AH15" s="34"/>
    </row>
    <row r="16" spans="1:34" ht="26.25" thickBot="1">
      <c r="A16" s="16">
        <f t="shared" si="9"/>
        <v>10</v>
      </c>
      <c r="B16" s="17" t="s">
        <v>32</v>
      </c>
      <c r="C16" s="18">
        <v>1000000</v>
      </c>
      <c r="D16" s="27">
        <f t="shared" si="7"/>
        <v>549500</v>
      </c>
      <c r="E16" s="30">
        <f t="shared" si="10"/>
        <v>549500</v>
      </c>
      <c r="F16" s="31">
        <f t="shared" si="0"/>
        <v>0</v>
      </c>
      <c r="G16" s="32">
        <v>29500</v>
      </c>
      <c r="H16" s="33"/>
      <c r="I16" s="32">
        <v>20000</v>
      </c>
      <c r="J16" s="31">
        <v>0</v>
      </c>
      <c r="K16" s="19">
        <v>0</v>
      </c>
      <c r="L16" s="35"/>
      <c r="M16" s="33"/>
      <c r="N16" s="24">
        <f t="shared" si="8"/>
        <v>200000</v>
      </c>
      <c r="O16" s="32">
        <v>200000</v>
      </c>
      <c r="P16" s="31">
        <v>0</v>
      </c>
      <c r="Q16" s="27">
        <f t="shared" si="11"/>
        <v>300000</v>
      </c>
      <c r="R16" s="30">
        <v>300000</v>
      </c>
      <c r="S16" s="33"/>
      <c r="T16" s="24">
        <f t="shared" si="2"/>
        <v>0</v>
      </c>
      <c r="U16" s="32"/>
      <c r="V16" s="31"/>
      <c r="W16" s="27">
        <f t="shared" si="3"/>
        <v>0</v>
      </c>
      <c r="X16" s="32"/>
      <c r="Y16" s="33"/>
      <c r="Z16" s="27">
        <f t="shared" si="4"/>
        <v>0</v>
      </c>
      <c r="AA16" s="30"/>
      <c r="AB16" s="31"/>
      <c r="AC16" s="27">
        <f t="shared" si="5"/>
        <v>0</v>
      </c>
      <c r="AD16" s="32"/>
      <c r="AE16" s="33"/>
      <c r="AF16" s="27">
        <f t="shared" si="6"/>
        <v>0</v>
      </c>
      <c r="AG16" s="30"/>
      <c r="AH16" s="34"/>
    </row>
    <row r="17" spans="1:34" ht="26.25" thickBot="1">
      <c r="A17" s="16">
        <f t="shared" si="9"/>
        <v>11</v>
      </c>
      <c r="B17" s="17" t="s">
        <v>33</v>
      </c>
      <c r="C17" s="18">
        <v>6517132</v>
      </c>
      <c r="D17" s="27">
        <f t="shared" si="7"/>
        <v>70000</v>
      </c>
      <c r="E17" s="30">
        <f t="shared" si="10"/>
        <v>70000</v>
      </c>
      <c r="F17" s="31">
        <f t="shared" si="0"/>
        <v>0</v>
      </c>
      <c r="G17" s="32" t="s">
        <v>23</v>
      </c>
      <c r="H17" s="33"/>
      <c r="I17" s="32" t="s">
        <v>23</v>
      </c>
      <c r="J17" s="31"/>
      <c r="K17" s="19">
        <f t="shared" si="1"/>
        <v>0</v>
      </c>
      <c r="L17" s="32"/>
      <c r="M17" s="33"/>
      <c r="N17" s="24">
        <f t="shared" si="8"/>
        <v>0</v>
      </c>
      <c r="O17" s="32"/>
      <c r="P17" s="31"/>
      <c r="Q17" s="27">
        <f t="shared" si="11"/>
        <v>0</v>
      </c>
      <c r="R17" s="30"/>
      <c r="S17" s="33"/>
      <c r="T17" s="24">
        <f t="shared" si="2"/>
        <v>0</v>
      </c>
      <c r="U17" s="32"/>
      <c r="V17" s="31"/>
      <c r="W17" s="27">
        <f t="shared" si="3"/>
        <v>0</v>
      </c>
      <c r="X17" s="32"/>
      <c r="Y17" s="33"/>
      <c r="Z17" s="27">
        <f t="shared" si="4"/>
        <v>0</v>
      </c>
      <c r="AA17" s="30"/>
      <c r="AB17" s="31"/>
      <c r="AC17" s="27">
        <f t="shared" si="5"/>
        <v>70000</v>
      </c>
      <c r="AD17" s="32">
        <v>70000</v>
      </c>
      <c r="AE17" s="33"/>
      <c r="AF17" s="27">
        <f t="shared" si="6"/>
        <v>0</v>
      </c>
      <c r="AG17" s="30"/>
      <c r="AH17" s="34"/>
    </row>
    <row r="18" spans="1:34" ht="39" thickBot="1">
      <c r="A18" s="16">
        <f t="shared" si="9"/>
        <v>12</v>
      </c>
      <c r="B18" s="17" t="s">
        <v>34</v>
      </c>
      <c r="C18" s="36">
        <v>4950000</v>
      </c>
      <c r="D18" s="27">
        <f t="shared" si="7"/>
        <v>90000</v>
      </c>
      <c r="E18" s="30">
        <f t="shared" si="10"/>
        <v>90000</v>
      </c>
      <c r="F18" s="31">
        <f t="shared" si="0"/>
        <v>0</v>
      </c>
      <c r="G18" s="37" t="s">
        <v>23</v>
      </c>
      <c r="H18" s="38"/>
      <c r="I18" s="37" t="s">
        <v>23</v>
      </c>
      <c r="J18" s="39"/>
      <c r="K18" s="19">
        <f t="shared" si="1"/>
        <v>0</v>
      </c>
      <c r="L18" s="37"/>
      <c r="M18" s="38"/>
      <c r="N18" s="24">
        <f t="shared" si="8"/>
        <v>0</v>
      </c>
      <c r="O18" s="37"/>
      <c r="P18" s="39"/>
      <c r="Q18" s="27">
        <f t="shared" si="11"/>
        <v>0</v>
      </c>
      <c r="R18" s="40"/>
      <c r="S18" s="38"/>
      <c r="T18" s="24">
        <f t="shared" si="2"/>
        <v>0</v>
      </c>
      <c r="U18" s="37"/>
      <c r="V18" s="39"/>
      <c r="W18" s="27">
        <f t="shared" si="3"/>
        <v>0</v>
      </c>
      <c r="X18" s="37"/>
      <c r="Y18" s="38"/>
      <c r="Z18" s="27">
        <f t="shared" si="4"/>
        <v>0</v>
      </c>
      <c r="AA18" s="40"/>
      <c r="AB18" s="39"/>
      <c r="AC18" s="27">
        <f t="shared" si="5"/>
        <v>90000</v>
      </c>
      <c r="AD18" s="32">
        <v>90000</v>
      </c>
      <c r="AE18" s="33"/>
      <c r="AF18" s="27">
        <f t="shared" si="6"/>
        <v>0</v>
      </c>
      <c r="AG18" s="30"/>
      <c r="AH18" s="34"/>
    </row>
    <row r="19" spans="1:34" ht="13.5" thickBot="1">
      <c r="A19" s="16">
        <f t="shared" si="9"/>
        <v>13</v>
      </c>
      <c r="B19" s="17" t="s">
        <v>35</v>
      </c>
      <c r="C19" s="18">
        <v>100000</v>
      </c>
      <c r="D19" s="27">
        <f t="shared" si="7"/>
        <v>100000</v>
      </c>
      <c r="E19" s="30">
        <f t="shared" si="10"/>
        <v>100000</v>
      </c>
      <c r="F19" s="31">
        <f t="shared" si="0"/>
        <v>0</v>
      </c>
      <c r="G19" s="32" t="s">
        <v>23</v>
      </c>
      <c r="H19" s="33"/>
      <c r="I19" s="32" t="s">
        <v>23</v>
      </c>
      <c r="J19" s="31"/>
      <c r="K19" s="19">
        <f t="shared" si="1"/>
        <v>0</v>
      </c>
      <c r="L19" s="32"/>
      <c r="M19" s="33"/>
      <c r="N19" s="24">
        <f t="shared" si="8"/>
        <v>0</v>
      </c>
      <c r="O19" s="32"/>
      <c r="P19" s="31"/>
      <c r="Q19" s="27">
        <f t="shared" si="11"/>
        <v>0</v>
      </c>
      <c r="R19" s="30"/>
      <c r="S19" s="33"/>
      <c r="T19" s="24">
        <f t="shared" si="2"/>
        <v>0</v>
      </c>
      <c r="U19" s="32"/>
      <c r="V19" s="31"/>
      <c r="W19" s="27">
        <f t="shared" si="3"/>
        <v>0</v>
      </c>
      <c r="X19" s="32"/>
      <c r="Y19" s="33"/>
      <c r="Z19" s="27">
        <f t="shared" si="4"/>
        <v>0</v>
      </c>
      <c r="AA19" s="30"/>
      <c r="AB19" s="31"/>
      <c r="AC19" s="27">
        <f t="shared" si="5"/>
        <v>0</v>
      </c>
      <c r="AD19" s="32"/>
      <c r="AE19" s="33"/>
      <c r="AF19" s="27">
        <f t="shared" si="6"/>
        <v>100000</v>
      </c>
      <c r="AG19" s="30">
        <v>100000</v>
      </c>
      <c r="AH19" s="34"/>
    </row>
    <row r="20" spans="1:34" ht="26.25" thickBot="1">
      <c r="A20" s="16">
        <f t="shared" si="9"/>
        <v>14</v>
      </c>
      <c r="B20" s="17" t="s">
        <v>36</v>
      </c>
      <c r="C20" s="18">
        <v>1700000</v>
      </c>
      <c r="D20" s="27">
        <f t="shared" si="7"/>
        <v>1012000</v>
      </c>
      <c r="E20" s="30">
        <f t="shared" si="10"/>
        <v>1000000</v>
      </c>
      <c r="F20" s="31">
        <f t="shared" si="0"/>
        <v>12000</v>
      </c>
      <c r="G20" s="32" t="s">
        <v>23</v>
      </c>
      <c r="H20" s="33"/>
      <c r="I20" s="32" t="s">
        <v>23</v>
      </c>
      <c r="J20" s="31"/>
      <c r="K20" s="19">
        <f t="shared" si="1"/>
        <v>0</v>
      </c>
      <c r="L20" s="32"/>
      <c r="M20" s="33"/>
      <c r="N20" s="24">
        <f t="shared" si="8"/>
        <v>62000</v>
      </c>
      <c r="O20" s="32">
        <v>50000</v>
      </c>
      <c r="P20" s="41">
        <v>12000</v>
      </c>
      <c r="Q20" s="27">
        <f t="shared" si="11"/>
        <v>0</v>
      </c>
      <c r="R20" s="30"/>
      <c r="S20" s="33"/>
      <c r="T20" s="24">
        <f t="shared" si="2"/>
        <v>250000</v>
      </c>
      <c r="U20" s="32">
        <v>250000</v>
      </c>
      <c r="V20" s="31"/>
      <c r="W20" s="27">
        <f t="shared" si="3"/>
        <v>250000</v>
      </c>
      <c r="X20" s="32">
        <v>250000</v>
      </c>
      <c r="Y20" s="33"/>
      <c r="Z20" s="27">
        <f t="shared" si="4"/>
        <v>250000</v>
      </c>
      <c r="AA20" s="30">
        <v>250000</v>
      </c>
      <c r="AB20" s="31"/>
      <c r="AC20" s="27">
        <f t="shared" si="5"/>
        <v>100000</v>
      </c>
      <c r="AD20" s="32">
        <v>100000</v>
      </c>
      <c r="AE20" s="33"/>
      <c r="AF20" s="27">
        <f t="shared" si="6"/>
        <v>100000</v>
      </c>
      <c r="AG20" s="30">
        <v>100000</v>
      </c>
      <c r="AH20" s="34"/>
    </row>
    <row r="21" spans="1:34" ht="77.25" thickBot="1">
      <c r="A21" s="16">
        <f t="shared" si="9"/>
        <v>15</v>
      </c>
      <c r="B21" s="17" t="s">
        <v>37</v>
      </c>
      <c r="C21" s="18">
        <v>5000000</v>
      </c>
      <c r="D21" s="27">
        <f t="shared" si="7"/>
        <v>300000</v>
      </c>
      <c r="E21" s="30">
        <f t="shared" si="10"/>
        <v>300000</v>
      </c>
      <c r="F21" s="31">
        <f t="shared" si="0"/>
        <v>0</v>
      </c>
      <c r="G21" s="32" t="s">
        <v>23</v>
      </c>
      <c r="H21" s="33"/>
      <c r="I21" s="32" t="s">
        <v>23</v>
      </c>
      <c r="J21" s="31"/>
      <c r="K21" s="19">
        <f t="shared" si="1"/>
        <v>0</v>
      </c>
      <c r="L21" s="32"/>
      <c r="M21" s="33"/>
      <c r="N21" s="24">
        <f t="shared" si="8"/>
        <v>0</v>
      </c>
      <c r="O21" s="32"/>
      <c r="P21" s="31"/>
      <c r="Q21" s="27">
        <f t="shared" si="11"/>
        <v>100000</v>
      </c>
      <c r="R21" s="30">
        <v>100000</v>
      </c>
      <c r="S21" s="33"/>
      <c r="T21" s="24">
        <f t="shared" si="2"/>
        <v>100000</v>
      </c>
      <c r="U21" s="32">
        <v>100000</v>
      </c>
      <c r="V21" s="31"/>
      <c r="W21" s="27">
        <f t="shared" si="3"/>
        <v>100000</v>
      </c>
      <c r="X21" s="32">
        <v>100000</v>
      </c>
      <c r="Y21" s="33"/>
      <c r="Z21" s="27">
        <f t="shared" si="4"/>
        <v>0</v>
      </c>
      <c r="AA21" s="30"/>
      <c r="AB21" s="31"/>
      <c r="AC21" s="27">
        <f t="shared" si="5"/>
        <v>0</v>
      </c>
      <c r="AD21" s="32"/>
      <c r="AE21" s="33"/>
      <c r="AF21" s="27">
        <f t="shared" si="6"/>
        <v>0</v>
      </c>
      <c r="AG21" s="30"/>
      <c r="AH21" s="34"/>
    </row>
    <row r="22" spans="1:34" ht="26.25" thickBot="1">
      <c r="A22" s="16">
        <f t="shared" si="9"/>
        <v>16</v>
      </c>
      <c r="B22" s="17" t="s">
        <v>38</v>
      </c>
      <c r="C22" s="18">
        <v>700000</v>
      </c>
      <c r="D22" s="27">
        <f t="shared" si="7"/>
        <v>610585</v>
      </c>
      <c r="E22" s="30">
        <f t="shared" si="10"/>
        <v>610585</v>
      </c>
      <c r="F22" s="31">
        <f t="shared" si="0"/>
        <v>0</v>
      </c>
      <c r="G22" s="32">
        <v>15585</v>
      </c>
      <c r="H22" s="33"/>
      <c r="I22" s="32">
        <v>270000</v>
      </c>
      <c r="J22" s="31"/>
      <c r="K22" s="19">
        <f t="shared" si="1"/>
        <v>10000</v>
      </c>
      <c r="L22" s="32">
        <v>10000</v>
      </c>
      <c r="M22" s="33">
        <v>0</v>
      </c>
      <c r="N22" s="24">
        <f t="shared" si="8"/>
        <v>150000</v>
      </c>
      <c r="O22" s="32">
        <v>150000</v>
      </c>
      <c r="P22" s="31">
        <v>0</v>
      </c>
      <c r="Q22" s="27">
        <f t="shared" si="11"/>
        <v>165000</v>
      </c>
      <c r="R22" s="30">
        <v>165000</v>
      </c>
      <c r="S22" s="33"/>
      <c r="T22" s="24">
        <f t="shared" si="2"/>
        <v>0</v>
      </c>
      <c r="U22" s="32"/>
      <c r="V22" s="31"/>
      <c r="W22" s="27">
        <f t="shared" si="3"/>
        <v>0</v>
      </c>
      <c r="X22" s="32" t="s">
        <v>23</v>
      </c>
      <c r="Y22" s="33"/>
      <c r="Z22" s="27">
        <f t="shared" si="4"/>
        <v>0</v>
      </c>
      <c r="AA22" s="30"/>
      <c r="AB22" s="31"/>
      <c r="AC22" s="27">
        <f t="shared" si="5"/>
        <v>0</v>
      </c>
      <c r="AD22" s="32"/>
      <c r="AE22" s="33"/>
      <c r="AF22" s="27">
        <f t="shared" si="6"/>
        <v>0</v>
      </c>
      <c r="AG22" s="30"/>
      <c r="AH22" s="34"/>
    </row>
    <row r="23" spans="1:34" ht="13.5" thickBot="1">
      <c r="A23" s="16">
        <f t="shared" si="9"/>
        <v>17</v>
      </c>
      <c r="B23" s="17" t="s">
        <v>39</v>
      </c>
      <c r="C23" s="18">
        <v>250000</v>
      </c>
      <c r="D23" s="27">
        <f t="shared" si="7"/>
        <v>250000</v>
      </c>
      <c r="E23" s="30">
        <f t="shared" si="10"/>
        <v>250000</v>
      </c>
      <c r="F23" s="31">
        <f t="shared" si="10"/>
        <v>0</v>
      </c>
      <c r="G23" s="32">
        <v>100000</v>
      </c>
      <c r="H23" s="33"/>
      <c r="I23" s="32" t="s">
        <v>23</v>
      </c>
      <c r="J23" s="31"/>
      <c r="K23" s="19">
        <f t="shared" si="1"/>
        <v>50000</v>
      </c>
      <c r="L23" s="32">
        <v>50000</v>
      </c>
      <c r="M23" s="33">
        <v>0</v>
      </c>
      <c r="N23" s="24">
        <f t="shared" si="8"/>
        <v>100000</v>
      </c>
      <c r="O23" s="32">
        <v>100000</v>
      </c>
      <c r="P23" s="31"/>
      <c r="Q23" s="27">
        <f t="shared" si="11"/>
        <v>0</v>
      </c>
      <c r="R23" s="30"/>
      <c r="S23" s="33"/>
      <c r="T23" s="24">
        <f t="shared" si="2"/>
        <v>0</v>
      </c>
      <c r="U23" s="32"/>
      <c r="V23" s="31"/>
      <c r="W23" s="27">
        <f t="shared" si="3"/>
        <v>0</v>
      </c>
      <c r="X23" s="32" t="s">
        <v>23</v>
      </c>
      <c r="Y23" s="33"/>
      <c r="Z23" s="27">
        <f t="shared" si="4"/>
        <v>0</v>
      </c>
      <c r="AA23" s="30"/>
      <c r="AB23" s="31"/>
      <c r="AC23" s="27">
        <f t="shared" si="5"/>
        <v>0</v>
      </c>
      <c r="AD23" s="32"/>
      <c r="AE23" s="33"/>
      <c r="AF23" s="27">
        <f t="shared" si="6"/>
        <v>0</v>
      </c>
      <c r="AG23" s="30"/>
      <c r="AH23" s="34"/>
    </row>
    <row r="24" spans="1:34" ht="13.5" thickBot="1">
      <c r="A24" s="42"/>
      <c r="B24" s="43" t="s">
        <v>40</v>
      </c>
      <c r="C24" s="71">
        <f>SUM(C7:C23)</f>
        <v>60595432</v>
      </c>
      <c r="D24" s="52">
        <f>SUM(F24,H24,J24,M24,P24,S24,V24,Y24,AB24,AE24)</f>
        <v>26296900</v>
      </c>
      <c r="E24" s="53">
        <f>SUM(G24,I24,L24,O24,R24,U24,X24,AA24,AD24,AG24)</f>
        <v>16129820</v>
      </c>
      <c r="F24" s="52">
        <f>SUM(H24,J24,M24,P24,S24,V24,Y24,AB24,AE24,AH24)</f>
        <v>13148450</v>
      </c>
      <c r="G24" s="45">
        <f>SUM(G7:G23)</f>
        <v>2712470</v>
      </c>
      <c r="H24" s="46">
        <f>SUM(H7:H23)</f>
        <v>150000</v>
      </c>
      <c r="I24" s="47">
        <f>SUM(I7:I23)</f>
        <v>1083000</v>
      </c>
      <c r="J24" s="46">
        <f>SUM(J7:J23)</f>
        <v>550000</v>
      </c>
      <c r="K24" s="44">
        <f>SUM(M24,O24,R24,U24,X24,AA24,AD24,AG24,AJ24,AM24)</f>
        <v>17489910</v>
      </c>
      <c r="L24" s="48">
        <f aca="true" t="shared" si="12" ref="L24:AH24">SUM(L7:L23)</f>
        <v>1194220</v>
      </c>
      <c r="M24" s="46">
        <f t="shared" si="12"/>
        <v>6349780</v>
      </c>
      <c r="N24" s="48">
        <f t="shared" si="12"/>
        <v>3960700</v>
      </c>
      <c r="O24" s="48">
        <f t="shared" si="12"/>
        <v>1017310</v>
      </c>
      <c r="P24" s="46">
        <f t="shared" si="12"/>
        <v>2943390</v>
      </c>
      <c r="Q24" s="49">
        <f t="shared" si="12"/>
        <v>4363100</v>
      </c>
      <c r="R24" s="49">
        <f t="shared" si="12"/>
        <v>1207820</v>
      </c>
      <c r="S24" s="48">
        <f t="shared" si="12"/>
        <v>3155280</v>
      </c>
      <c r="T24" s="50">
        <f t="shared" si="12"/>
        <v>350000</v>
      </c>
      <c r="U24" s="50">
        <f t="shared" si="12"/>
        <v>350000</v>
      </c>
      <c r="V24" s="45">
        <f t="shared" si="12"/>
        <v>0</v>
      </c>
      <c r="W24" s="48">
        <f t="shared" si="12"/>
        <v>1435000</v>
      </c>
      <c r="X24" s="48">
        <f t="shared" si="12"/>
        <v>1435000</v>
      </c>
      <c r="Y24" s="51">
        <f t="shared" si="12"/>
        <v>0</v>
      </c>
      <c r="Z24" s="49">
        <f t="shared" si="12"/>
        <v>1720000</v>
      </c>
      <c r="AA24" s="49">
        <f t="shared" si="12"/>
        <v>1720000</v>
      </c>
      <c r="AB24" s="45">
        <f t="shared" si="12"/>
        <v>0</v>
      </c>
      <c r="AC24" s="48">
        <f t="shared" si="12"/>
        <v>2260000</v>
      </c>
      <c r="AD24" s="48">
        <f t="shared" si="12"/>
        <v>2260000</v>
      </c>
      <c r="AE24" s="51">
        <f t="shared" si="12"/>
        <v>0</v>
      </c>
      <c r="AF24" s="49">
        <f t="shared" si="12"/>
        <v>3150000</v>
      </c>
      <c r="AG24" s="49">
        <f t="shared" si="12"/>
        <v>3150000</v>
      </c>
      <c r="AH24" s="51">
        <f t="shared" si="12"/>
        <v>0</v>
      </c>
    </row>
  </sheetData>
  <mergeCells count="18">
    <mergeCell ref="K2:O2"/>
    <mergeCell ref="A4:A6"/>
    <mergeCell ref="B4:B6"/>
    <mergeCell ref="C4:C6"/>
    <mergeCell ref="D4:D6"/>
    <mergeCell ref="E4:E6"/>
    <mergeCell ref="F4:F6"/>
    <mergeCell ref="G4:AG4"/>
    <mergeCell ref="G5:H5"/>
    <mergeCell ref="I5:J5"/>
    <mergeCell ref="K5:M5"/>
    <mergeCell ref="N5:P5"/>
    <mergeCell ref="Q5:S5"/>
    <mergeCell ref="T5:V5"/>
    <mergeCell ref="W5:Y5"/>
    <mergeCell ref="Z5:AB5"/>
    <mergeCell ref="AC5:AE5"/>
    <mergeCell ref="AF5:AH5"/>
  </mergeCells>
  <printOptions/>
  <pageMargins left="0.75" right="0.75" top="1" bottom="1" header="0.5" footer="0.5"/>
  <pageSetup fitToHeight="2" fitToWidth="2" horizontalDpi="600" verticalDpi="600" orientation="landscape" paperSize="9" scale="61" r:id="rId1"/>
  <ignoredErrors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Paczków</dc:creator>
  <cp:keywords/>
  <dc:description/>
  <cp:lastModifiedBy>Urząd Miejski Paczków</cp:lastModifiedBy>
  <cp:lastPrinted>2005-04-01T10:46:42Z</cp:lastPrinted>
  <dcterms:created xsi:type="dcterms:W3CDTF">2005-04-01T10:43:32Z</dcterms:created>
  <dcterms:modified xsi:type="dcterms:W3CDTF">2005-04-01T10:58:05Z</dcterms:modified>
  <cp:category/>
  <cp:version/>
  <cp:contentType/>
  <cp:contentStatus/>
</cp:coreProperties>
</file>