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<sst xmlns="http://schemas.openxmlformats.org/spreadsheetml/2006/main" count="132" uniqueCount="94">
  <si>
    <t>Oświata i wychowanie</t>
  </si>
  <si>
    <t>Podatek od nieruchomości</t>
  </si>
  <si>
    <t>Wpływy ze sprzedaży składników majątkowych</t>
  </si>
  <si>
    <t>Gospodarka gruntami i nieruchomościami</t>
  </si>
  <si>
    <t>Kultura fizyczna i sport</t>
  </si>
  <si>
    <t>Podatek od działalności gospodarczej osób fizycznych, opłacany w formie</t>
  </si>
  <si>
    <t>Straż Miejska</t>
  </si>
  <si>
    <t>Wpłaty z tytułu odpłatnego nabycia prawa własności oraz prawa użytkowania</t>
  </si>
  <si>
    <t>Usługi opiekuńcze i specjalistyczne usługi opiekuńcze</t>
  </si>
  <si>
    <t>Ochrona zdrowia</t>
  </si>
  <si>
    <t>Podatek dochodowy od osób prawnych</t>
  </si>
  <si>
    <t>Podatek dochodowy od osób fizycznych</t>
  </si>
  <si>
    <t>Dotacje celowe otrzymane z budżetu państwa na zadania bieżące realizowane</t>
  </si>
  <si>
    <t>Dotacje celowe otrzymane z budżetu państwa na realizację zadań bieżących z</t>
  </si>
  <si>
    <t>nieruchomości</t>
  </si>
  <si>
    <t>Obiekty sportowe</t>
  </si>
  <si>
    <t>Wpływy i wydatki związane z gromadzeniem środków z opłat produktowych</t>
  </si>
  <si>
    <t>ubezpieczenia społecznego</t>
  </si>
  <si>
    <t>Pomoc społeczna</t>
  </si>
  <si>
    <t>Udziały gmin w podatkach stanowiących dochód budżetu państwa</t>
  </si>
  <si>
    <t>Wpływy z opłaty skarbowej</t>
  </si>
  <si>
    <t>podatku od czynności cywilnoprawnych oraz podatków i opłat lokalnych od</t>
  </si>
  <si>
    <t>przez gminę na podstawie porozumień z organami administracji rządowej</t>
  </si>
  <si>
    <t>sektora finansów publicznych oraz innych umów o podobnym charakterze</t>
  </si>
  <si>
    <t>dofinansowanie zadań inwestycyjnych</t>
  </si>
  <si>
    <t>Wpływy z opłaty produktowej</t>
  </si>
  <si>
    <t>Ośrodki pomocy społecznej</t>
  </si>
  <si>
    <t>Wpływy z innych opłat stanowiących dochody jednostek samorządu</t>
  </si>
  <si>
    <t>Podatek od spadków i darowizn</t>
  </si>
  <si>
    <t>Odsetki od nieterminowych wpłat z tytułu podatków i opłat</t>
  </si>
  <si>
    <t>Plan ogółem</t>
  </si>
  <si>
    <t>Treść</t>
  </si>
  <si>
    <t>Dział</t>
  </si>
  <si>
    <t>Różne rozliczenia finansowe</t>
  </si>
  <si>
    <t>Podatek od posiadania psów</t>
  </si>
  <si>
    <t>terytorialnego na podstawie odrębnych ustaw</t>
  </si>
  <si>
    <t>Podatek rolny</t>
  </si>
  <si>
    <t>Urzędy wojewódzkie</t>
  </si>
  <si>
    <t>Wpływy z usług</t>
  </si>
  <si>
    <t>Różne rozliczenia</t>
  </si>
  <si>
    <t>Wpływy z opłaty eksploatacyjnej</t>
  </si>
  <si>
    <t>Wpływy z opłaty administracyjnej za czynności urzędowe</t>
  </si>
  <si>
    <t>Wpływy z podatku rolnego, podatku leśnego, podatku od spadków i darowizn,</t>
  </si>
  <si>
    <t>Wpływy z różnych dochodów</t>
  </si>
  <si>
    <t>Dotacje celowe otrzymane z budżetu państwa na realizację własnych zadań</t>
  </si>
  <si>
    <t>Szkoły podstawowe</t>
  </si>
  <si>
    <t>poborem</t>
  </si>
  <si>
    <t>Wpływy z różnych opłat</t>
  </si>
  <si>
    <t>Wpływy z opłat za zarząd, użytkowanie i użytkowanie wieczyste</t>
  </si>
  <si>
    <t>Paragraf</t>
  </si>
  <si>
    <t xml:space="preserve">świadczenia z pomocy społecznej oraz niektóre świadczenia rodzinne </t>
  </si>
  <si>
    <t>Wpływy  z opłat za zezwolenia na sprzedaż alkoholu</t>
  </si>
  <si>
    <t>Przeciwdziałanie alkoholizmowi</t>
  </si>
  <si>
    <t>Część równoważąca subwencji ogólnej dla gmin</t>
  </si>
  <si>
    <t>Część oświatowa subwencji ogólnej dla jednostek samorządu terytorialnego</t>
  </si>
  <si>
    <t>Wpływy z opłaty targowej</t>
  </si>
  <si>
    <t>cywilnoprawnych, podatków i opłat lokalnych od osób prawnych i innych</t>
  </si>
  <si>
    <t>zakresu administracji rządowej  oraz innych zadań zleconych gminie</t>
  </si>
  <si>
    <t>wieczystego nieruchomości</t>
  </si>
  <si>
    <t>Wpływy z innych lokalnych opłat pobieranych przez jednostki samorządu</t>
  </si>
  <si>
    <t>Gospodarka mieszkaniowa</t>
  </si>
  <si>
    <t>Pozostała działalność</t>
  </si>
  <si>
    <t>bieżących gmin ( związków gmin)</t>
  </si>
  <si>
    <t>Podatek leśny</t>
  </si>
  <si>
    <t>karty podatkowej</t>
  </si>
  <si>
    <t>Gospodarka komunalna i ochrona środowiska</t>
  </si>
  <si>
    <t>Podatek od czynności cywilnoprawnych</t>
  </si>
  <si>
    <t>jednostek organizacyjnych</t>
  </si>
  <si>
    <t>Administracja publiczna</t>
  </si>
  <si>
    <t>Dochody z najmu i dzierżawy składników majątkowych Skarbu Państwa,</t>
  </si>
  <si>
    <t>Rolnictwo i łowiectwo</t>
  </si>
  <si>
    <t>Podatek od środków transportowych</t>
  </si>
  <si>
    <t>Wpływy z podatku rolnego, podatku leśnego, podatku od czynności</t>
  </si>
  <si>
    <t>Dochody od osób prawnych, od osób fizycznych i od innych jednostek</t>
  </si>
  <si>
    <t>Grzywny, mandaty i inne kary pieniężne od ludności</t>
  </si>
  <si>
    <t>Turystyka</t>
  </si>
  <si>
    <t>Rozdział</t>
  </si>
  <si>
    <t>Dotacje celowe otrzymane ze środków specjalnych na finansowanie lub</t>
  </si>
  <si>
    <t>Składki na ubezpieczenie zdrowotne opłacane za osoby pobierające niektóre</t>
  </si>
  <si>
    <t>Przedszkola</t>
  </si>
  <si>
    <t>nieposiadających osobowości prawnej oraz wydatki związane z ich</t>
  </si>
  <si>
    <t>(związkom gmin) ustawami</t>
  </si>
  <si>
    <t>jednostek samorządu terytorialnego  lub innych jednostek zaliczanych do</t>
  </si>
  <si>
    <t>Świadczenia rodzinne oraz składki na ubezpieczenia emerytalne i rentowe z</t>
  </si>
  <si>
    <t>Subwencje ogólne z budżetu państwa</t>
  </si>
  <si>
    <t>osób fizycznych</t>
  </si>
  <si>
    <t>Wpływy z podatku dochodowego od osób fizycznych</t>
  </si>
  <si>
    <t>Obrona cywilna</t>
  </si>
  <si>
    <t>Bezpieczeństwo publiczne i ochrona przeciwpożarowa</t>
  </si>
  <si>
    <t>Zasiłki i pomoc w naturze oraz składki na ubezpieczenia społeczne</t>
  </si>
  <si>
    <t>Część wyrównawcza subwencji ogólnej dla gmin</t>
  </si>
  <si>
    <t>Wpływy z różnych rozliczeń</t>
  </si>
  <si>
    <t>terytorialnego na podstawie ustaw</t>
  </si>
  <si>
    <t>Pozostałe odsetki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</si>
</sst>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0.00"/>
    <numFmt numFmtId="174" formatCode="00000"/>
    <numFmt numFmtId="175" formatCode="0000"/>
    <numFmt numFmtId="176" formatCode="???"/>
    <numFmt numFmtId="177" formatCode="?,??0.00"/>
    <numFmt numFmtId="178" formatCode="?????"/>
    <numFmt numFmtId="179" formatCode="?,???,??0.00"/>
    <numFmt numFmtId="180" formatCode="???,??0.00"/>
    <numFmt numFmtId="181" formatCode="??,??0.00"/>
    <numFmt numFmtId="182" formatCode="????"/>
    <numFmt numFmtId="183" formatCode="?"/>
    <numFmt numFmtId="184" formatCode="??,???,??0.00"/>
    <numFmt numFmtId="185" formatCode="#,##0.00\ &quot;zł&quot;"/>
  </numFmts>
  <fonts count="4">
    <font>
      <sz val="10"/>
      <name val="Arial"/>
      <family val="0"/>
    </font>
    <font>
      <b/>
      <sz val="8.5"/>
      <color indexed="8"/>
      <name val="Arial"/>
      <family val="0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5" fontId="0" fillId="0" borderId="0" xfId="0" applyNumberFormat="1" applyAlignment="1">
      <alignment/>
    </xf>
    <xf numFmtId="185" fontId="2" fillId="0" borderId="1" xfId="0" applyNumberFormat="1" applyFont="1" applyBorder="1" applyAlignment="1">
      <alignment horizontal="right" vertical="top"/>
    </xf>
    <xf numFmtId="185" fontId="3" fillId="0" borderId="1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85" fontId="3" fillId="0" borderId="0" xfId="0" applyNumberFormat="1" applyFont="1" applyBorder="1" applyAlignment="1">
      <alignment horizontal="right" vertical="top"/>
    </xf>
    <xf numFmtId="185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2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74" fontId="2" fillId="0" borderId="1" xfId="0" applyNumberFormat="1" applyFont="1" applyBorder="1" applyAlignment="1">
      <alignment horizontal="center" vertical="top"/>
    </xf>
    <xf numFmtId="175" fontId="2" fillId="0" borderId="1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top"/>
    </xf>
    <xf numFmtId="178" fontId="2" fillId="0" borderId="1" xfId="0" applyNumberFormat="1" applyFont="1" applyBorder="1" applyAlignment="1">
      <alignment horizontal="center" vertical="top"/>
    </xf>
    <xf numFmtId="182" fontId="2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5" fontId="1" fillId="0" borderId="2" xfId="0" applyNumberFormat="1" applyFont="1" applyBorder="1" applyAlignment="1">
      <alignment horizontal="center" vertical="center"/>
    </xf>
    <xf numFmtId="185" fontId="1" fillId="0" borderId="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129</xdr:row>
      <xdr:rowOff>0</xdr:rowOff>
    </xdr:from>
    <xdr:to>
      <xdr:col>5</xdr:col>
      <xdr:colOff>9525</xdr:colOff>
      <xdr:row>129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057650" y="18230850"/>
          <a:ext cx="1847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142875</xdr:rowOff>
    </xdr:from>
    <xdr:to>
      <xdr:col>2</xdr:col>
      <xdr:colOff>314325</xdr:colOff>
      <xdr:row>128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0" y="18221325"/>
          <a:ext cx="1228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97">
      <selection activeCell="E131" sqref="E131"/>
    </sheetView>
  </sheetViews>
  <sheetFormatPr defaultColWidth="9.140625" defaultRowHeight="12.75"/>
  <cols>
    <col min="1" max="1" width="5.7109375" style="19" customWidth="1"/>
    <col min="2" max="2" width="8.00390625" style="19" customWidth="1"/>
    <col min="3" max="3" width="7.57421875" style="19" bestFit="1" customWidth="1"/>
    <col min="4" max="4" width="53.421875" style="7" bestFit="1" customWidth="1" collapsed="1"/>
    <col min="5" max="5" width="13.7109375" style="1" customWidth="1"/>
    <col min="6" max="6" width="8.28125" style="0" customWidth="1"/>
    <col min="7" max="7" width="9.57421875" style="0" customWidth="1"/>
  </cols>
  <sheetData>
    <row r="1" spans="1:5" ht="12.75" customHeight="1">
      <c r="A1" s="20" t="s">
        <v>32</v>
      </c>
      <c r="B1" s="20" t="s">
        <v>76</v>
      </c>
      <c r="C1" s="20" t="s">
        <v>49</v>
      </c>
      <c r="D1" s="22" t="s">
        <v>31</v>
      </c>
      <c r="E1" s="24" t="s">
        <v>30</v>
      </c>
    </row>
    <row r="2" spans="1:5" ht="11.25" customHeight="1">
      <c r="A2" s="21"/>
      <c r="B2" s="21"/>
      <c r="C2" s="21"/>
      <c r="D2" s="23"/>
      <c r="E2" s="25"/>
    </row>
    <row r="3" spans="1:6" ht="10.5" customHeight="1">
      <c r="A3" s="11">
        <v>10</v>
      </c>
      <c r="B3" s="12"/>
      <c r="C3" s="12"/>
      <c r="D3" s="8" t="s">
        <v>70</v>
      </c>
      <c r="E3" s="3">
        <f>SUM(E4)</f>
        <v>700</v>
      </c>
      <c r="F3" s="4"/>
    </row>
    <row r="4" spans="1:6" ht="10.5" customHeight="1">
      <c r="A4" s="12"/>
      <c r="B4" s="13">
        <v>1095</v>
      </c>
      <c r="C4" s="12"/>
      <c r="D4" s="9" t="s">
        <v>61</v>
      </c>
      <c r="E4" s="2">
        <f>SUM(E5)</f>
        <v>700</v>
      </c>
      <c r="F4" s="4"/>
    </row>
    <row r="5" spans="1:6" ht="12" customHeight="1">
      <c r="A5" s="12"/>
      <c r="B5" s="12"/>
      <c r="C5" s="14">
        <v>750</v>
      </c>
      <c r="D5" s="9" t="s">
        <v>69</v>
      </c>
      <c r="E5" s="2">
        <v>700</v>
      </c>
      <c r="F5" s="4"/>
    </row>
    <row r="6" spans="1:6" ht="12" customHeight="1">
      <c r="A6" s="12"/>
      <c r="B6" s="12"/>
      <c r="C6" s="12"/>
      <c r="D6" s="9" t="s">
        <v>82</v>
      </c>
      <c r="E6" s="6"/>
      <c r="F6" s="4"/>
    </row>
    <row r="7" spans="1:6" ht="12" customHeight="1">
      <c r="A7" s="12"/>
      <c r="B7" s="12"/>
      <c r="C7" s="12"/>
      <c r="D7" s="9" t="s">
        <v>23</v>
      </c>
      <c r="E7" s="6"/>
      <c r="F7" s="4"/>
    </row>
    <row r="8" spans="1:6" ht="10.5" customHeight="1">
      <c r="A8" s="15">
        <v>630</v>
      </c>
      <c r="B8" s="12"/>
      <c r="C8" s="12"/>
      <c r="D8" s="8" t="s">
        <v>75</v>
      </c>
      <c r="E8" s="3">
        <f>SUM(E9)</f>
        <v>3883</v>
      </c>
      <c r="F8" s="4"/>
    </row>
    <row r="9" spans="1:6" ht="10.5" customHeight="1">
      <c r="A9" s="12"/>
      <c r="B9" s="16">
        <v>63095</v>
      </c>
      <c r="C9" s="12"/>
      <c r="D9" s="9" t="s">
        <v>61</v>
      </c>
      <c r="E9" s="2">
        <f>SUM(E10)</f>
        <v>3883</v>
      </c>
      <c r="F9" s="4"/>
    </row>
    <row r="10" spans="1:6" ht="10.5" customHeight="1">
      <c r="A10" s="12"/>
      <c r="B10" s="12"/>
      <c r="C10" s="14">
        <v>970</v>
      </c>
      <c r="D10" s="9" t="s">
        <v>43</v>
      </c>
      <c r="E10" s="2">
        <v>3883</v>
      </c>
      <c r="F10" s="4"/>
    </row>
    <row r="11" spans="1:6" ht="10.5" customHeight="1">
      <c r="A11" s="15">
        <v>700</v>
      </c>
      <c r="B11" s="12"/>
      <c r="C11" s="12"/>
      <c r="D11" s="8" t="s">
        <v>60</v>
      </c>
      <c r="E11" s="3">
        <f>SUM(E12)</f>
        <v>2035601</v>
      </c>
      <c r="F11" s="4"/>
    </row>
    <row r="12" spans="1:6" ht="10.5" customHeight="1">
      <c r="A12" s="12"/>
      <c r="B12" s="16">
        <v>70005</v>
      </c>
      <c r="C12" s="12"/>
      <c r="D12" s="9" t="s">
        <v>3</v>
      </c>
      <c r="E12" s="2">
        <f>SUM(E13:E24)</f>
        <v>2035601</v>
      </c>
      <c r="F12" s="4"/>
    </row>
    <row r="13" spans="1:6" ht="12" customHeight="1">
      <c r="A13" s="12"/>
      <c r="B13" s="12"/>
      <c r="C13" s="14">
        <v>470</v>
      </c>
      <c r="D13" s="9" t="s">
        <v>48</v>
      </c>
      <c r="E13" s="2">
        <v>100000</v>
      </c>
      <c r="F13" s="4"/>
    </row>
    <row r="14" spans="1:6" ht="12" customHeight="1">
      <c r="A14" s="12"/>
      <c r="B14" s="12"/>
      <c r="C14" s="12"/>
      <c r="D14" s="9" t="s">
        <v>14</v>
      </c>
      <c r="E14" s="6"/>
      <c r="F14" s="4"/>
    </row>
    <row r="15" spans="1:6" ht="12" customHeight="1">
      <c r="A15" s="12"/>
      <c r="B15" s="12"/>
      <c r="C15" s="14">
        <v>490</v>
      </c>
      <c r="D15" s="9" t="s">
        <v>59</v>
      </c>
      <c r="E15" s="2">
        <v>5000</v>
      </c>
      <c r="F15" s="4"/>
    </row>
    <row r="16" spans="1:6" ht="12" customHeight="1">
      <c r="A16" s="12"/>
      <c r="B16" s="12"/>
      <c r="C16" s="12"/>
      <c r="D16" s="9" t="s">
        <v>35</v>
      </c>
      <c r="E16" s="6"/>
      <c r="F16" s="4"/>
    </row>
    <row r="17" spans="1:6" ht="12" customHeight="1">
      <c r="A17" s="12"/>
      <c r="B17" s="12"/>
      <c r="C17" s="14">
        <v>750</v>
      </c>
      <c r="D17" s="9" t="s">
        <v>69</v>
      </c>
      <c r="E17" s="2">
        <v>807601</v>
      </c>
      <c r="F17" s="4"/>
    </row>
    <row r="18" spans="1:6" ht="12" customHeight="1">
      <c r="A18" s="12"/>
      <c r="B18" s="12"/>
      <c r="C18" s="12"/>
      <c r="D18" s="9" t="s">
        <v>82</v>
      </c>
      <c r="E18" s="6"/>
      <c r="F18" s="4"/>
    </row>
    <row r="19" spans="1:6" ht="12" customHeight="1">
      <c r="A19" s="12"/>
      <c r="B19" s="12"/>
      <c r="C19" s="12"/>
      <c r="D19" s="9" t="s">
        <v>23</v>
      </c>
      <c r="E19" s="6"/>
      <c r="F19" s="4"/>
    </row>
    <row r="20" spans="1:6" ht="12" customHeight="1">
      <c r="A20" s="12"/>
      <c r="B20" s="12"/>
      <c r="C20" s="14">
        <v>770</v>
      </c>
      <c r="D20" s="9" t="s">
        <v>7</v>
      </c>
      <c r="E20" s="2">
        <v>7000</v>
      </c>
      <c r="F20" s="4"/>
    </row>
    <row r="21" spans="1:6" ht="12" customHeight="1">
      <c r="A21" s="12"/>
      <c r="B21" s="12"/>
      <c r="C21" s="12"/>
      <c r="D21" s="9" t="s">
        <v>58</v>
      </c>
      <c r="E21" s="6"/>
      <c r="F21" s="4"/>
    </row>
    <row r="22" spans="1:6" ht="10.5" customHeight="1">
      <c r="A22" s="12"/>
      <c r="B22" s="12"/>
      <c r="C22" s="14">
        <v>830</v>
      </c>
      <c r="D22" s="9" t="s">
        <v>38</v>
      </c>
      <c r="E22" s="2">
        <v>10000</v>
      </c>
      <c r="F22" s="4"/>
    </row>
    <row r="23" spans="1:6" ht="10.5" customHeight="1">
      <c r="A23" s="12"/>
      <c r="B23" s="12"/>
      <c r="C23" s="14">
        <v>870</v>
      </c>
      <c r="D23" s="9" t="s">
        <v>2</v>
      </c>
      <c r="E23" s="2">
        <v>1100000</v>
      </c>
      <c r="F23" s="4"/>
    </row>
    <row r="24" spans="1:6" ht="10.5" customHeight="1">
      <c r="A24" s="12"/>
      <c r="B24" s="12"/>
      <c r="C24" s="14">
        <v>920</v>
      </c>
      <c r="D24" s="9" t="s">
        <v>93</v>
      </c>
      <c r="E24" s="2">
        <v>6000</v>
      </c>
      <c r="F24" s="4"/>
    </row>
    <row r="25" spans="1:6" ht="10.5" customHeight="1">
      <c r="A25" s="15">
        <v>750</v>
      </c>
      <c r="B25" s="12"/>
      <c r="C25" s="12"/>
      <c r="D25" s="8" t="s">
        <v>68</v>
      </c>
      <c r="E25" s="3">
        <f>SUM(E26,E33)</f>
        <v>105327</v>
      </c>
      <c r="F25" s="4"/>
    </row>
    <row r="26" spans="1:6" ht="10.5" customHeight="1">
      <c r="A26" s="12"/>
      <c r="B26" s="16">
        <v>75011</v>
      </c>
      <c r="C26" s="12"/>
      <c r="D26" s="9" t="s">
        <v>37</v>
      </c>
      <c r="E26" s="2">
        <f>SUM(E27:E31)</f>
        <v>100827</v>
      </c>
      <c r="F26" s="4"/>
    </row>
    <row r="27" spans="1:6" ht="10.5" customHeight="1">
      <c r="A27" s="12"/>
      <c r="B27" s="12"/>
      <c r="C27" s="14">
        <v>970</v>
      </c>
      <c r="D27" s="9" t="s">
        <v>43</v>
      </c>
      <c r="E27" s="2">
        <v>2000</v>
      </c>
      <c r="F27" s="4"/>
    </row>
    <row r="28" spans="1:6" ht="12" customHeight="1">
      <c r="A28" s="12"/>
      <c r="B28" s="12"/>
      <c r="C28" s="17">
        <v>2010</v>
      </c>
      <c r="D28" s="9" t="s">
        <v>13</v>
      </c>
      <c r="E28" s="2">
        <v>94351</v>
      </c>
      <c r="F28" s="4"/>
    </row>
    <row r="29" spans="1:6" ht="12" customHeight="1">
      <c r="A29" s="12"/>
      <c r="B29" s="12"/>
      <c r="C29" s="12"/>
      <c r="D29" s="9" t="s">
        <v>57</v>
      </c>
      <c r="E29" s="6"/>
      <c r="F29" s="4"/>
    </row>
    <row r="30" spans="1:6" ht="12" customHeight="1">
      <c r="A30" s="12"/>
      <c r="B30" s="12"/>
      <c r="C30" s="12"/>
      <c r="D30" s="9" t="s">
        <v>81</v>
      </c>
      <c r="E30" s="6"/>
      <c r="F30" s="4"/>
    </row>
    <row r="31" spans="1:6" ht="12" customHeight="1">
      <c r="A31" s="12"/>
      <c r="B31" s="12"/>
      <c r="C31" s="17">
        <v>2020</v>
      </c>
      <c r="D31" s="9" t="s">
        <v>12</v>
      </c>
      <c r="E31" s="2">
        <v>4476</v>
      </c>
      <c r="F31" s="4"/>
    </row>
    <row r="32" spans="1:6" ht="12" customHeight="1">
      <c r="A32" s="12"/>
      <c r="B32" s="12"/>
      <c r="C32" s="12"/>
      <c r="D32" s="9" t="s">
        <v>22</v>
      </c>
      <c r="E32" s="6"/>
      <c r="F32" s="4"/>
    </row>
    <row r="33" spans="1:6" ht="10.5" customHeight="1">
      <c r="A33" s="12"/>
      <c r="B33" s="16">
        <v>75095</v>
      </c>
      <c r="C33" s="12"/>
      <c r="D33" s="9" t="s">
        <v>61</v>
      </c>
      <c r="E33" s="2">
        <f>SUM(E34:E35)</f>
        <v>4500</v>
      </c>
      <c r="F33" s="4"/>
    </row>
    <row r="34" spans="1:6" ht="10.5" customHeight="1">
      <c r="A34" s="12"/>
      <c r="B34" s="12"/>
      <c r="C34" s="14">
        <v>690</v>
      </c>
      <c r="D34" s="9" t="s">
        <v>47</v>
      </c>
      <c r="E34" s="2">
        <v>2000</v>
      </c>
      <c r="F34" s="4"/>
    </row>
    <row r="35" spans="1:6" ht="10.5" customHeight="1">
      <c r="A35" s="12"/>
      <c r="B35" s="12"/>
      <c r="C35" s="14">
        <v>970</v>
      </c>
      <c r="D35" s="9" t="s">
        <v>43</v>
      </c>
      <c r="E35" s="2">
        <v>2500</v>
      </c>
      <c r="F35" s="4"/>
    </row>
    <row r="36" spans="1:6" ht="10.5" customHeight="1">
      <c r="A36" s="15">
        <v>754</v>
      </c>
      <c r="B36" s="12"/>
      <c r="C36" s="12"/>
      <c r="D36" s="8" t="s">
        <v>88</v>
      </c>
      <c r="E36" s="3">
        <f>SUM(E37,E41)</f>
        <v>11800</v>
      </c>
      <c r="F36" s="4"/>
    </row>
    <row r="37" spans="1:6" ht="10.5" customHeight="1">
      <c r="A37" s="12"/>
      <c r="B37" s="16">
        <v>75414</v>
      </c>
      <c r="C37" s="12"/>
      <c r="D37" s="9" t="s">
        <v>87</v>
      </c>
      <c r="E37" s="2">
        <f>SUM(E38:E39)</f>
        <v>600</v>
      </c>
      <c r="F37" s="4"/>
    </row>
    <row r="38" spans="1:6" ht="12" customHeight="1">
      <c r="A38" s="12"/>
      <c r="B38" s="12"/>
      <c r="C38" s="17">
        <v>2010</v>
      </c>
      <c r="D38" s="9" t="s">
        <v>13</v>
      </c>
      <c r="E38" s="2">
        <v>600</v>
      </c>
      <c r="F38" s="4"/>
    </row>
    <row r="39" spans="1:6" ht="12" customHeight="1">
      <c r="A39" s="12"/>
      <c r="B39" s="12"/>
      <c r="C39" s="12"/>
      <c r="D39" s="9" t="s">
        <v>57</v>
      </c>
      <c r="E39" s="6"/>
      <c r="F39" s="4"/>
    </row>
    <row r="40" spans="1:6" ht="12" customHeight="1">
      <c r="A40" s="12"/>
      <c r="B40" s="12"/>
      <c r="C40" s="12"/>
      <c r="D40" s="9" t="s">
        <v>81</v>
      </c>
      <c r="E40" s="6"/>
      <c r="F40" s="4"/>
    </row>
    <row r="41" spans="1:6" ht="10.5" customHeight="1">
      <c r="A41" s="12"/>
      <c r="B41" s="16">
        <v>75416</v>
      </c>
      <c r="C41" s="12"/>
      <c r="D41" s="9" t="s">
        <v>6</v>
      </c>
      <c r="E41" s="2">
        <f>SUM(E42:E43)</f>
        <v>11200</v>
      </c>
      <c r="F41" s="4"/>
    </row>
    <row r="42" spans="1:6" ht="10.5" customHeight="1">
      <c r="A42" s="12"/>
      <c r="B42" s="12"/>
      <c r="C42" s="14">
        <v>570</v>
      </c>
      <c r="D42" s="9" t="s">
        <v>74</v>
      </c>
      <c r="E42" s="2">
        <v>5500</v>
      </c>
      <c r="F42" s="4"/>
    </row>
    <row r="43" spans="1:6" ht="10.5" customHeight="1">
      <c r="A43" s="12"/>
      <c r="B43" s="12"/>
      <c r="C43" s="14">
        <v>970</v>
      </c>
      <c r="D43" s="9" t="s">
        <v>43</v>
      </c>
      <c r="E43" s="2">
        <v>5700</v>
      </c>
      <c r="F43" s="4"/>
    </row>
    <row r="44" spans="1:6" ht="12" customHeight="1">
      <c r="A44" s="15">
        <v>756</v>
      </c>
      <c r="B44" s="12"/>
      <c r="C44" s="12"/>
      <c r="D44" s="8" t="s">
        <v>73</v>
      </c>
      <c r="E44" s="3">
        <f>SUM(E47,E51,E61,E74,E79,E81)</f>
        <v>5993500</v>
      </c>
      <c r="F44" s="4"/>
    </row>
    <row r="45" spans="1:6" ht="12" customHeight="1">
      <c r="A45" s="12"/>
      <c r="B45" s="12"/>
      <c r="C45" s="12"/>
      <c r="D45" s="8" t="s">
        <v>80</v>
      </c>
      <c r="E45" s="6"/>
      <c r="F45" s="4"/>
    </row>
    <row r="46" spans="1:6" ht="12" customHeight="1">
      <c r="A46" s="12"/>
      <c r="B46" s="12"/>
      <c r="C46" s="12"/>
      <c r="D46" s="8" t="s">
        <v>46</v>
      </c>
      <c r="E46" s="6"/>
      <c r="F46" s="4"/>
    </row>
    <row r="47" spans="1:6" ht="10.5" customHeight="1">
      <c r="A47" s="12"/>
      <c r="B47" s="16">
        <v>75601</v>
      </c>
      <c r="C47" s="12"/>
      <c r="D47" s="9" t="s">
        <v>86</v>
      </c>
      <c r="E47" s="2">
        <f>SUM(E48:E50)</f>
        <v>7500</v>
      </c>
      <c r="F47" s="4"/>
    </row>
    <row r="48" spans="1:6" ht="12" customHeight="1">
      <c r="A48" s="12"/>
      <c r="B48" s="12"/>
      <c r="C48" s="14">
        <v>350</v>
      </c>
      <c r="D48" s="9" t="s">
        <v>5</v>
      </c>
      <c r="E48" s="2">
        <v>7000</v>
      </c>
      <c r="F48" s="4"/>
    </row>
    <row r="49" spans="1:6" ht="12" customHeight="1">
      <c r="A49" s="12"/>
      <c r="B49" s="12"/>
      <c r="C49" s="12"/>
      <c r="D49" s="9" t="s">
        <v>64</v>
      </c>
      <c r="E49" s="6"/>
      <c r="F49" s="4"/>
    </row>
    <row r="50" spans="1:6" ht="10.5" customHeight="1">
      <c r="A50" s="12"/>
      <c r="B50" s="12"/>
      <c r="C50" s="14">
        <v>910</v>
      </c>
      <c r="D50" s="9" t="s">
        <v>29</v>
      </c>
      <c r="E50" s="2">
        <v>500</v>
      </c>
      <c r="F50" s="4"/>
    </row>
    <row r="51" spans="1:6" ht="12" customHeight="1">
      <c r="A51" s="12"/>
      <c r="B51" s="16">
        <v>75615</v>
      </c>
      <c r="C51" s="12"/>
      <c r="D51" s="9" t="s">
        <v>72</v>
      </c>
      <c r="E51" s="2">
        <f>SUM(E54:E60)</f>
        <v>2124000</v>
      </c>
      <c r="F51" s="4"/>
    </row>
    <row r="52" spans="1:6" ht="12" customHeight="1">
      <c r="A52" s="12"/>
      <c r="B52" s="12"/>
      <c r="C52" s="12"/>
      <c r="D52" s="9" t="s">
        <v>56</v>
      </c>
      <c r="E52" s="6"/>
      <c r="F52" s="4"/>
    </row>
    <row r="53" spans="1:6" ht="12" customHeight="1">
      <c r="A53" s="12"/>
      <c r="B53" s="12"/>
      <c r="C53" s="12"/>
      <c r="D53" s="9" t="s">
        <v>67</v>
      </c>
      <c r="E53" s="6"/>
      <c r="F53" s="4"/>
    </row>
    <row r="54" spans="1:6" ht="10.5" customHeight="1">
      <c r="A54" s="12"/>
      <c r="B54" s="12"/>
      <c r="C54" s="14">
        <v>310</v>
      </c>
      <c r="D54" s="9" t="s">
        <v>1</v>
      </c>
      <c r="E54" s="2">
        <v>1700000</v>
      </c>
      <c r="F54" s="4"/>
    </row>
    <row r="55" spans="1:6" ht="10.5" customHeight="1">
      <c r="A55" s="12"/>
      <c r="B55" s="12"/>
      <c r="C55" s="14">
        <v>320</v>
      </c>
      <c r="D55" s="9" t="s">
        <v>36</v>
      </c>
      <c r="E55" s="2">
        <v>350000</v>
      </c>
      <c r="F55" s="4"/>
    </row>
    <row r="56" spans="1:6" ht="10.5" customHeight="1">
      <c r="A56" s="12"/>
      <c r="B56" s="12"/>
      <c r="C56" s="14">
        <v>330</v>
      </c>
      <c r="D56" s="9" t="s">
        <v>63</v>
      </c>
      <c r="E56" s="2">
        <v>1500</v>
      </c>
      <c r="F56" s="4"/>
    </row>
    <row r="57" spans="1:6" ht="10.5" customHeight="1">
      <c r="A57" s="12"/>
      <c r="B57" s="12"/>
      <c r="C57" s="14">
        <v>340</v>
      </c>
      <c r="D57" s="9" t="s">
        <v>71</v>
      </c>
      <c r="E57" s="2">
        <v>40000</v>
      </c>
      <c r="F57" s="4"/>
    </row>
    <row r="58" spans="1:6" ht="10.5" customHeight="1">
      <c r="A58" s="12"/>
      <c r="B58" s="12"/>
      <c r="C58" s="14">
        <v>500</v>
      </c>
      <c r="D58" s="9" t="s">
        <v>66</v>
      </c>
      <c r="E58" s="2">
        <v>20000</v>
      </c>
      <c r="F58" s="4"/>
    </row>
    <row r="59" spans="1:6" ht="10.5" customHeight="1">
      <c r="A59" s="12"/>
      <c r="B59" s="12"/>
      <c r="C59" s="14">
        <v>910</v>
      </c>
      <c r="D59" s="9" t="s">
        <v>29</v>
      </c>
      <c r="E59" s="2">
        <v>10000</v>
      </c>
      <c r="F59" s="4"/>
    </row>
    <row r="60" spans="1:6" ht="10.5" customHeight="1">
      <c r="A60" s="12"/>
      <c r="B60" s="12"/>
      <c r="C60" s="14">
        <v>920</v>
      </c>
      <c r="D60" s="9" t="s">
        <v>93</v>
      </c>
      <c r="E60" s="2">
        <v>2500</v>
      </c>
      <c r="F60" s="4"/>
    </row>
    <row r="61" spans="1:6" ht="12" customHeight="1">
      <c r="A61" s="12"/>
      <c r="B61" s="16">
        <v>75616</v>
      </c>
      <c r="C61" s="12"/>
      <c r="D61" s="9" t="s">
        <v>42</v>
      </c>
      <c r="E61" s="2">
        <f>SUM(E64:E73)</f>
        <v>1303500</v>
      </c>
      <c r="F61" s="4"/>
    </row>
    <row r="62" spans="1:6" ht="12" customHeight="1">
      <c r="A62" s="12"/>
      <c r="B62" s="12"/>
      <c r="C62" s="12"/>
      <c r="D62" s="9" t="s">
        <v>21</v>
      </c>
      <c r="E62" s="6"/>
      <c r="F62" s="4"/>
    </row>
    <row r="63" spans="1:6" ht="12" customHeight="1">
      <c r="A63" s="12"/>
      <c r="B63" s="12"/>
      <c r="C63" s="12"/>
      <c r="D63" s="9" t="s">
        <v>85</v>
      </c>
      <c r="E63" s="6"/>
      <c r="F63" s="4"/>
    </row>
    <row r="64" spans="1:6" ht="10.5" customHeight="1">
      <c r="A64" s="12"/>
      <c r="B64" s="12"/>
      <c r="C64" s="14">
        <v>310</v>
      </c>
      <c r="D64" s="9" t="s">
        <v>1</v>
      </c>
      <c r="E64" s="2">
        <v>570000</v>
      </c>
      <c r="F64" s="4"/>
    </row>
    <row r="65" spans="1:6" ht="10.5" customHeight="1">
      <c r="A65" s="12"/>
      <c r="B65" s="12"/>
      <c r="C65" s="14">
        <v>320</v>
      </c>
      <c r="D65" s="9" t="s">
        <v>36</v>
      </c>
      <c r="E65" s="2">
        <v>330000</v>
      </c>
      <c r="F65" s="4"/>
    </row>
    <row r="66" spans="1:6" ht="10.5" customHeight="1">
      <c r="A66" s="12"/>
      <c r="B66" s="12"/>
      <c r="C66" s="14">
        <v>330</v>
      </c>
      <c r="D66" s="9" t="s">
        <v>63</v>
      </c>
      <c r="E66" s="2">
        <v>500</v>
      </c>
      <c r="F66" s="4"/>
    </row>
    <row r="67" spans="1:6" ht="10.5" customHeight="1">
      <c r="A67" s="12"/>
      <c r="B67" s="12"/>
      <c r="C67" s="14">
        <v>340</v>
      </c>
      <c r="D67" s="9" t="s">
        <v>71</v>
      </c>
      <c r="E67" s="2">
        <v>60000</v>
      </c>
      <c r="F67" s="4"/>
    </row>
    <row r="68" spans="1:6" ht="10.5" customHeight="1">
      <c r="A68" s="12"/>
      <c r="B68" s="12"/>
      <c r="C68" s="14">
        <v>360</v>
      </c>
      <c r="D68" s="9" t="s">
        <v>28</v>
      </c>
      <c r="E68" s="2">
        <v>20000</v>
      </c>
      <c r="F68" s="4"/>
    </row>
    <row r="69" spans="1:6" ht="10.5" customHeight="1">
      <c r="A69" s="12"/>
      <c r="B69" s="12"/>
      <c r="C69" s="14">
        <v>370</v>
      </c>
      <c r="D69" s="9" t="s">
        <v>34</v>
      </c>
      <c r="E69" s="2">
        <v>500</v>
      </c>
      <c r="F69" s="4"/>
    </row>
    <row r="70" spans="1:6" ht="10.5" customHeight="1">
      <c r="A70" s="12"/>
      <c r="B70" s="12"/>
      <c r="C70" s="14">
        <v>430</v>
      </c>
      <c r="D70" s="9" t="s">
        <v>55</v>
      </c>
      <c r="E70" s="2">
        <v>80000</v>
      </c>
      <c r="F70" s="4"/>
    </row>
    <row r="71" spans="1:6" ht="10.5" customHeight="1">
      <c r="A71" s="12"/>
      <c r="B71" s="12"/>
      <c r="C71" s="14">
        <v>500</v>
      </c>
      <c r="D71" s="9" t="s">
        <v>66</v>
      </c>
      <c r="E71" s="2">
        <v>230000</v>
      </c>
      <c r="F71" s="4"/>
    </row>
    <row r="72" spans="1:6" ht="10.5" customHeight="1">
      <c r="A72" s="12"/>
      <c r="B72" s="12"/>
      <c r="C72" s="14">
        <v>910</v>
      </c>
      <c r="D72" s="9" t="s">
        <v>29</v>
      </c>
      <c r="E72" s="2">
        <v>10000</v>
      </c>
      <c r="F72" s="4"/>
    </row>
    <row r="73" spans="1:6" ht="10.5" customHeight="1">
      <c r="A73" s="12"/>
      <c r="B73" s="12"/>
      <c r="C73" s="14">
        <v>920</v>
      </c>
      <c r="D73" s="9" t="s">
        <v>93</v>
      </c>
      <c r="E73" s="2">
        <v>2500</v>
      </c>
      <c r="F73" s="4"/>
    </row>
    <row r="74" spans="1:6" ht="12" customHeight="1">
      <c r="A74" s="12"/>
      <c r="B74" s="16">
        <v>75618</v>
      </c>
      <c r="C74" s="12"/>
      <c r="D74" s="9" t="s">
        <v>27</v>
      </c>
      <c r="E74" s="2">
        <f>SUM(E76:E78)</f>
        <v>102500</v>
      </c>
      <c r="F74" s="4"/>
    </row>
    <row r="75" spans="1:6" ht="12" customHeight="1">
      <c r="A75" s="12"/>
      <c r="B75" s="12"/>
      <c r="C75" s="12"/>
      <c r="D75" s="9" t="s">
        <v>92</v>
      </c>
      <c r="E75" s="6"/>
      <c r="F75" s="4"/>
    </row>
    <row r="76" spans="1:6" ht="10.5" customHeight="1">
      <c r="A76" s="12"/>
      <c r="B76" s="12"/>
      <c r="C76" s="14">
        <v>410</v>
      </c>
      <c r="D76" s="9" t="s">
        <v>20</v>
      </c>
      <c r="E76" s="2">
        <v>90000</v>
      </c>
      <c r="F76" s="4"/>
    </row>
    <row r="77" spans="1:6" ht="10.5" customHeight="1">
      <c r="A77" s="12"/>
      <c r="B77" s="12"/>
      <c r="C77" s="14">
        <v>450</v>
      </c>
      <c r="D77" s="9" t="s">
        <v>41</v>
      </c>
      <c r="E77" s="2">
        <v>12000</v>
      </c>
      <c r="F77" s="4"/>
    </row>
    <row r="78" spans="1:6" ht="10.5" customHeight="1">
      <c r="A78" s="12"/>
      <c r="B78" s="12"/>
      <c r="C78" s="14">
        <v>910</v>
      </c>
      <c r="D78" s="9" t="s">
        <v>29</v>
      </c>
      <c r="E78" s="2">
        <v>500</v>
      </c>
      <c r="F78" s="4"/>
    </row>
    <row r="79" spans="1:6" ht="10.5" customHeight="1">
      <c r="A79" s="12"/>
      <c r="B79" s="16">
        <v>75619</v>
      </c>
      <c r="C79" s="12"/>
      <c r="D79" s="9" t="s">
        <v>91</v>
      </c>
      <c r="E79" s="2">
        <f>SUM(E80)</f>
        <v>10000</v>
      </c>
      <c r="F79" s="4"/>
    </row>
    <row r="80" spans="1:6" ht="10.5" customHeight="1">
      <c r="A80" s="12"/>
      <c r="B80" s="12"/>
      <c r="C80" s="14">
        <v>460</v>
      </c>
      <c r="D80" s="9" t="s">
        <v>40</v>
      </c>
      <c r="E80" s="2">
        <v>10000</v>
      </c>
      <c r="F80" s="4"/>
    </row>
    <row r="81" spans="1:6" ht="10.5" customHeight="1">
      <c r="A81" s="12"/>
      <c r="B81" s="16">
        <v>75621</v>
      </c>
      <c r="C81" s="12"/>
      <c r="D81" s="9" t="s">
        <v>19</v>
      </c>
      <c r="E81" s="2">
        <f>SUM(E82:E83)</f>
        <v>2446000</v>
      </c>
      <c r="F81" s="4"/>
    </row>
    <row r="82" spans="1:6" ht="10.5" customHeight="1">
      <c r="A82" s="12"/>
      <c r="B82" s="12"/>
      <c r="C82" s="14">
        <v>10</v>
      </c>
      <c r="D82" s="9" t="s">
        <v>11</v>
      </c>
      <c r="E82" s="2">
        <v>2396000</v>
      </c>
      <c r="F82" s="4"/>
    </row>
    <row r="83" spans="1:6" ht="10.5" customHeight="1">
      <c r="A83" s="12"/>
      <c r="B83" s="12"/>
      <c r="C83" s="14">
        <v>20</v>
      </c>
      <c r="D83" s="9" t="s">
        <v>10</v>
      </c>
      <c r="E83" s="2">
        <v>50000</v>
      </c>
      <c r="F83" s="4"/>
    </row>
    <row r="84" spans="1:6" ht="10.5" customHeight="1">
      <c r="A84" s="15">
        <v>758</v>
      </c>
      <c r="B84" s="12"/>
      <c r="C84" s="12"/>
      <c r="D84" s="8" t="s">
        <v>39</v>
      </c>
      <c r="E84" s="3">
        <f>SUM(E85,E87,E89,E91)</f>
        <v>8518183</v>
      </c>
      <c r="F84" s="4"/>
    </row>
    <row r="85" spans="1:6" ht="10.5" customHeight="1">
      <c r="A85" s="12"/>
      <c r="B85" s="16">
        <v>75801</v>
      </c>
      <c r="C85" s="12"/>
      <c r="D85" s="9" t="s">
        <v>54</v>
      </c>
      <c r="E85" s="2">
        <v>5767257</v>
      </c>
      <c r="F85" s="4"/>
    </row>
    <row r="86" spans="1:6" ht="10.5" customHeight="1">
      <c r="A86" s="12"/>
      <c r="B86" s="12"/>
      <c r="C86" s="17">
        <v>2920</v>
      </c>
      <c r="D86" s="9" t="s">
        <v>84</v>
      </c>
      <c r="E86" s="2">
        <v>5767257</v>
      </c>
      <c r="F86" s="4"/>
    </row>
    <row r="87" spans="1:6" ht="10.5" customHeight="1">
      <c r="A87" s="12"/>
      <c r="B87" s="16">
        <v>75807</v>
      </c>
      <c r="C87" s="12"/>
      <c r="D87" s="9" t="s">
        <v>90</v>
      </c>
      <c r="E87" s="2">
        <v>2588549</v>
      </c>
      <c r="F87" s="4"/>
    </row>
    <row r="88" spans="1:6" ht="10.5" customHeight="1">
      <c r="A88" s="12"/>
      <c r="B88" s="12"/>
      <c r="C88" s="17">
        <v>2920</v>
      </c>
      <c r="D88" s="9" t="s">
        <v>84</v>
      </c>
      <c r="E88" s="2">
        <v>2588549</v>
      </c>
      <c r="F88" s="4"/>
    </row>
    <row r="89" spans="1:6" ht="10.5" customHeight="1">
      <c r="A89" s="12"/>
      <c r="B89" s="16">
        <v>75814</v>
      </c>
      <c r="C89" s="12"/>
      <c r="D89" s="9" t="s">
        <v>33</v>
      </c>
      <c r="E89" s="2">
        <v>53000</v>
      </c>
      <c r="F89" s="4"/>
    </row>
    <row r="90" spans="1:6" ht="10.5" customHeight="1">
      <c r="A90" s="12"/>
      <c r="B90" s="12"/>
      <c r="C90" s="14">
        <v>920</v>
      </c>
      <c r="D90" s="9" t="s">
        <v>93</v>
      </c>
      <c r="E90" s="2">
        <v>53000</v>
      </c>
      <c r="F90" s="4"/>
    </row>
    <row r="91" spans="1:6" ht="10.5" customHeight="1">
      <c r="A91" s="12"/>
      <c r="B91" s="16">
        <v>75831</v>
      </c>
      <c r="C91" s="12"/>
      <c r="D91" s="9" t="s">
        <v>53</v>
      </c>
      <c r="E91" s="2">
        <v>109377</v>
      </c>
      <c r="F91" s="4"/>
    </row>
    <row r="92" spans="1:6" ht="10.5" customHeight="1">
      <c r="A92" s="12"/>
      <c r="B92" s="12"/>
      <c r="C92" s="17">
        <v>2920</v>
      </c>
      <c r="D92" s="9" t="s">
        <v>84</v>
      </c>
      <c r="E92" s="2">
        <v>109377</v>
      </c>
      <c r="F92" s="4"/>
    </row>
    <row r="93" spans="1:6" ht="10.5" customHeight="1">
      <c r="A93" s="15">
        <v>801</v>
      </c>
      <c r="B93" s="12"/>
      <c r="C93" s="12"/>
      <c r="D93" s="8" t="s">
        <v>0</v>
      </c>
      <c r="E93" s="3">
        <f>SUM(E94,E96)</f>
        <v>250000</v>
      </c>
      <c r="F93" s="4"/>
    </row>
    <row r="94" spans="1:6" ht="10.5" customHeight="1">
      <c r="A94" s="12"/>
      <c r="B94" s="16">
        <v>80101</v>
      </c>
      <c r="C94" s="12"/>
      <c r="D94" s="9" t="s">
        <v>45</v>
      </c>
      <c r="E94" s="2">
        <v>20000</v>
      </c>
      <c r="F94" s="4"/>
    </row>
    <row r="95" spans="1:6" ht="10.5" customHeight="1">
      <c r="A95" s="12"/>
      <c r="B95" s="12"/>
      <c r="C95" s="14">
        <v>830</v>
      </c>
      <c r="D95" s="9" t="s">
        <v>38</v>
      </c>
      <c r="E95" s="2">
        <v>20000</v>
      </c>
      <c r="F95" s="4"/>
    </row>
    <row r="96" spans="1:6" ht="10.5" customHeight="1">
      <c r="A96" s="12"/>
      <c r="B96" s="16">
        <v>80104</v>
      </c>
      <c r="C96" s="12"/>
      <c r="D96" s="9" t="s">
        <v>79</v>
      </c>
      <c r="E96" s="2">
        <v>230000</v>
      </c>
      <c r="F96" s="4"/>
    </row>
    <row r="97" spans="1:6" ht="10.5" customHeight="1">
      <c r="A97" s="12"/>
      <c r="B97" s="12"/>
      <c r="C97" s="14">
        <v>830</v>
      </c>
      <c r="D97" s="9" t="s">
        <v>38</v>
      </c>
      <c r="E97" s="2">
        <v>230000</v>
      </c>
      <c r="F97" s="4"/>
    </row>
    <row r="98" spans="1:6" ht="10.5" customHeight="1">
      <c r="A98" s="15">
        <v>851</v>
      </c>
      <c r="B98" s="12"/>
      <c r="C98" s="12"/>
      <c r="D98" s="8" t="s">
        <v>9</v>
      </c>
      <c r="E98" s="3">
        <v>135000</v>
      </c>
      <c r="F98" s="4"/>
    </row>
    <row r="99" spans="1:6" ht="10.5" customHeight="1">
      <c r="A99" s="12"/>
      <c r="B99" s="16">
        <v>85154</v>
      </c>
      <c r="C99" s="12"/>
      <c r="D99" s="9" t="s">
        <v>52</v>
      </c>
      <c r="E99" s="2">
        <v>135000</v>
      </c>
      <c r="F99" s="4"/>
    </row>
    <row r="100" spans="1:6" ht="10.5" customHeight="1">
      <c r="A100" s="12"/>
      <c r="B100" s="12"/>
      <c r="C100" s="14">
        <v>480</v>
      </c>
      <c r="D100" s="9" t="s">
        <v>51</v>
      </c>
      <c r="E100" s="2">
        <v>135000</v>
      </c>
      <c r="F100" s="4"/>
    </row>
    <row r="101" spans="1:6" ht="10.5" customHeight="1">
      <c r="A101" s="15">
        <v>852</v>
      </c>
      <c r="B101" s="12"/>
      <c r="C101" s="12"/>
      <c r="D101" s="8" t="s">
        <v>18</v>
      </c>
      <c r="E101" s="3">
        <f>SUM(E102,E107,E112,E118,E121)</f>
        <v>3928000</v>
      </c>
      <c r="F101" s="4"/>
    </row>
    <row r="102" spans="1:6" ht="12" customHeight="1">
      <c r="A102" s="12"/>
      <c r="B102" s="16">
        <v>85212</v>
      </c>
      <c r="C102" s="12"/>
      <c r="D102" s="9" t="s">
        <v>83</v>
      </c>
      <c r="E102" s="2">
        <v>3061000</v>
      </c>
      <c r="F102" s="4"/>
    </row>
    <row r="103" spans="1:6" ht="12" customHeight="1">
      <c r="A103" s="12"/>
      <c r="B103" s="12"/>
      <c r="C103" s="12"/>
      <c r="D103" s="9" t="s">
        <v>17</v>
      </c>
      <c r="E103" s="6"/>
      <c r="F103" s="4"/>
    </row>
    <row r="104" spans="1:6" ht="12" customHeight="1">
      <c r="A104" s="12"/>
      <c r="B104" s="12"/>
      <c r="C104" s="17">
        <v>2010</v>
      </c>
      <c r="D104" s="9" t="s">
        <v>13</v>
      </c>
      <c r="E104" s="2">
        <v>3061000</v>
      </c>
      <c r="F104" s="4"/>
    </row>
    <row r="105" spans="1:6" ht="12" customHeight="1">
      <c r="A105" s="12"/>
      <c r="B105" s="12"/>
      <c r="C105" s="12"/>
      <c r="D105" s="9" t="s">
        <v>57</v>
      </c>
      <c r="E105" s="6"/>
      <c r="F105" s="4"/>
    </row>
    <row r="106" spans="1:6" ht="12" customHeight="1">
      <c r="A106" s="12"/>
      <c r="B106" s="12"/>
      <c r="C106" s="12"/>
      <c r="D106" s="9" t="s">
        <v>81</v>
      </c>
      <c r="E106" s="6"/>
      <c r="F106" s="4"/>
    </row>
    <row r="107" spans="1:6" ht="12" customHeight="1">
      <c r="A107" s="12"/>
      <c r="B107" s="16">
        <v>85213</v>
      </c>
      <c r="C107" s="12"/>
      <c r="D107" s="9" t="s">
        <v>78</v>
      </c>
      <c r="E107" s="2">
        <v>24000</v>
      </c>
      <c r="F107" s="4"/>
    </row>
    <row r="108" spans="1:6" ht="12" customHeight="1">
      <c r="A108" s="12"/>
      <c r="B108" s="12"/>
      <c r="C108" s="12"/>
      <c r="D108" s="9" t="s">
        <v>50</v>
      </c>
      <c r="E108" s="6"/>
      <c r="F108" s="4"/>
    </row>
    <row r="109" spans="1:6" ht="12" customHeight="1">
      <c r="A109" s="12"/>
      <c r="B109" s="12"/>
      <c r="C109" s="17">
        <v>2010</v>
      </c>
      <c r="D109" s="9" t="s">
        <v>13</v>
      </c>
      <c r="E109" s="2">
        <v>24000</v>
      </c>
      <c r="F109" s="4"/>
    </row>
    <row r="110" spans="1:6" ht="12" customHeight="1">
      <c r="A110" s="12"/>
      <c r="B110" s="12"/>
      <c r="C110" s="12"/>
      <c r="D110" s="9" t="s">
        <v>57</v>
      </c>
      <c r="E110" s="6"/>
      <c r="F110" s="4"/>
    </row>
    <row r="111" spans="1:6" ht="12" customHeight="1">
      <c r="A111" s="12"/>
      <c r="B111" s="12"/>
      <c r="C111" s="12"/>
      <c r="D111" s="9" t="s">
        <v>81</v>
      </c>
      <c r="E111" s="6"/>
      <c r="F111" s="4"/>
    </row>
    <row r="112" spans="1:6" ht="10.5" customHeight="1">
      <c r="A112" s="12"/>
      <c r="B112" s="16">
        <v>85214</v>
      </c>
      <c r="C112" s="12"/>
      <c r="D112" s="9" t="s">
        <v>89</v>
      </c>
      <c r="E112" s="2">
        <v>687000</v>
      </c>
      <c r="F112" s="4"/>
    </row>
    <row r="113" spans="1:6" ht="12" customHeight="1">
      <c r="A113" s="12"/>
      <c r="B113" s="12"/>
      <c r="C113" s="17">
        <v>2010</v>
      </c>
      <c r="D113" s="9" t="s">
        <v>13</v>
      </c>
      <c r="E113" s="2">
        <v>255000</v>
      </c>
      <c r="F113" s="4"/>
    </row>
    <row r="114" spans="1:6" ht="12" customHeight="1">
      <c r="A114" s="12"/>
      <c r="B114" s="12"/>
      <c r="C114" s="12"/>
      <c r="D114" s="9" t="s">
        <v>57</v>
      </c>
      <c r="E114" s="6"/>
      <c r="F114" s="4"/>
    </row>
    <row r="115" spans="1:6" ht="12" customHeight="1">
      <c r="A115" s="12"/>
      <c r="B115" s="12"/>
      <c r="C115" s="12"/>
      <c r="D115" s="9" t="s">
        <v>81</v>
      </c>
      <c r="E115" s="6"/>
      <c r="F115" s="4"/>
    </row>
    <row r="116" spans="1:6" ht="12" customHeight="1">
      <c r="A116" s="12"/>
      <c r="B116" s="12"/>
      <c r="C116" s="17">
        <v>2030</v>
      </c>
      <c r="D116" s="9" t="s">
        <v>44</v>
      </c>
      <c r="E116" s="2">
        <v>432000</v>
      </c>
      <c r="F116" s="4"/>
    </row>
    <row r="117" spans="1:6" ht="12" customHeight="1">
      <c r="A117" s="12"/>
      <c r="B117" s="12"/>
      <c r="C117" s="12"/>
      <c r="D117" s="9" t="s">
        <v>62</v>
      </c>
      <c r="E117" s="6"/>
      <c r="F117" s="4"/>
    </row>
    <row r="118" spans="1:6" ht="10.5" customHeight="1">
      <c r="A118" s="12"/>
      <c r="B118" s="16">
        <v>85219</v>
      </c>
      <c r="C118" s="12"/>
      <c r="D118" s="9" t="s">
        <v>26</v>
      </c>
      <c r="E118" s="2">
        <v>142000</v>
      </c>
      <c r="F118" s="4"/>
    </row>
    <row r="119" spans="1:6" ht="12" customHeight="1">
      <c r="A119" s="12"/>
      <c r="B119" s="12"/>
      <c r="C119" s="17">
        <v>2030</v>
      </c>
      <c r="D119" s="9" t="s">
        <v>44</v>
      </c>
      <c r="E119" s="2">
        <v>142000</v>
      </c>
      <c r="F119" s="4"/>
    </row>
    <row r="120" spans="1:6" ht="12" customHeight="1">
      <c r="A120" s="12"/>
      <c r="B120" s="12"/>
      <c r="C120" s="12"/>
      <c r="D120" s="9" t="s">
        <v>62</v>
      </c>
      <c r="E120" s="6"/>
      <c r="F120" s="4"/>
    </row>
    <row r="121" spans="1:6" ht="10.5" customHeight="1">
      <c r="A121" s="12"/>
      <c r="B121" s="16">
        <v>85228</v>
      </c>
      <c r="C121" s="12"/>
      <c r="D121" s="9" t="s">
        <v>8</v>
      </c>
      <c r="E121" s="2">
        <v>14000</v>
      </c>
      <c r="F121" s="4"/>
    </row>
    <row r="122" spans="1:6" ht="10.5" customHeight="1">
      <c r="A122" s="12"/>
      <c r="B122" s="12"/>
      <c r="C122" s="14">
        <v>830</v>
      </c>
      <c r="D122" s="9" t="s">
        <v>38</v>
      </c>
      <c r="E122" s="2">
        <v>14000</v>
      </c>
      <c r="F122" s="4"/>
    </row>
    <row r="123" spans="1:6" ht="10.5" customHeight="1">
      <c r="A123" s="15">
        <v>900</v>
      </c>
      <c r="B123" s="12"/>
      <c r="C123" s="12"/>
      <c r="D123" s="8" t="s">
        <v>65</v>
      </c>
      <c r="E123" s="3">
        <v>2500</v>
      </c>
      <c r="F123" s="4"/>
    </row>
    <row r="124" spans="1:6" ht="10.5" customHeight="1">
      <c r="A124" s="12"/>
      <c r="B124" s="16">
        <v>90020</v>
      </c>
      <c r="C124" s="12"/>
      <c r="D124" s="9" t="s">
        <v>16</v>
      </c>
      <c r="E124" s="2">
        <v>2500</v>
      </c>
      <c r="F124" s="4"/>
    </row>
    <row r="125" spans="1:6" ht="10.5" customHeight="1">
      <c r="A125" s="12"/>
      <c r="B125" s="12"/>
      <c r="C125" s="14">
        <v>400</v>
      </c>
      <c r="D125" s="9" t="s">
        <v>25</v>
      </c>
      <c r="E125" s="2">
        <v>2500</v>
      </c>
      <c r="F125" s="4"/>
    </row>
    <row r="126" spans="1:6" ht="10.5" customHeight="1">
      <c r="A126" s="15">
        <v>926</v>
      </c>
      <c r="B126" s="12"/>
      <c r="C126" s="12"/>
      <c r="D126" s="8" t="s">
        <v>4</v>
      </c>
      <c r="E126" s="3">
        <v>550000</v>
      </c>
      <c r="F126" s="4"/>
    </row>
    <row r="127" spans="1:6" ht="10.5" customHeight="1">
      <c r="A127" s="12"/>
      <c r="B127" s="16">
        <v>92601</v>
      </c>
      <c r="C127" s="12"/>
      <c r="D127" s="9" t="s">
        <v>15</v>
      </c>
      <c r="E127" s="2">
        <v>550000</v>
      </c>
      <c r="F127" s="4"/>
    </row>
    <row r="128" spans="1:6" ht="12" customHeight="1">
      <c r="A128" s="12"/>
      <c r="B128" s="12"/>
      <c r="C128" s="17">
        <v>6090</v>
      </c>
      <c r="D128" s="9" t="s">
        <v>77</v>
      </c>
      <c r="E128" s="2">
        <v>550000</v>
      </c>
      <c r="F128" s="4"/>
    </row>
    <row r="129" spans="1:6" ht="12" customHeight="1">
      <c r="A129" s="12"/>
      <c r="B129" s="12"/>
      <c r="C129" s="12"/>
      <c r="D129" s="9" t="s">
        <v>24</v>
      </c>
      <c r="E129" s="6"/>
      <c r="F129" s="4"/>
    </row>
    <row r="130" spans="1:5" ht="10.5" customHeight="1">
      <c r="A130" s="18"/>
      <c r="B130" s="18"/>
      <c r="C130" s="18"/>
      <c r="D130" s="10"/>
      <c r="E130" s="5">
        <f>SUM(E126,E123,E101,E98,E93,E84,E44,E36,E25,E11,E8,E3)</f>
        <v>21534494</v>
      </c>
    </row>
  </sheetData>
  <mergeCells count="5">
    <mergeCell ref="E1:E2"/>
    <mergeCell ref="A1:A2"/>
    <mergeCell ref="B1:B2"/>
    <mergeCell ref="C1:C2"/>
    <mergeCell ref="D1:D2"/>
  </mergeCells>
  <printOptions/>
  <pageMargins left="0.8" right="0.31" top="1.36" bottom="1" header="0.57" footer="0.5"/>
  <pageSetup firstPageNumber="8" useFirstPageNumber="1" horizontalDpi="600" verticalDpi="600" orientation="portrait" paperSize="9" r:id="rId2"/>
  <headerFooter alignWithMargins="0">
    <oddHeader>&amp;L&amp;"Times New Roman,Pogrubiona"&amp;12BUDŻET GMINY PACZKÓW NA 2005R.&amp;R&amp;"Times New Roman,Normalny"Załącznik Nr 3
Prognozowane dochody według
paragrafów klasyfikacji budżetowej</oddHeader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2005-01-28T08:55:05Z</cp:lastPrinted>
  <dcterms:modified xsi:type="dcterms:W3CDTF">2005-01-28T09:53:50Z</dcterms:modified>
  <cp:category/>
  <cp:version/>
  <cp:contentType/>
  <cp:contentStatus/>
</cp:coreProperties>
</file>