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<sst xmlns="http://schemas.openxmlformats.org/spreadsheetml/2006/main" count="428" uniqueCount="194">
  <si>
    <t>Organizacja sportu i rekreacji na bazie OSiR</t>
  </si>
  <si>
    <t>Domy i ośrodki kultury, świetlice i kluby</t>
  </si>
  <si>
    <t>Schroniska dla zwierząt</t>
  </si>
  <si>
    <t>Gospodarka odpadami</t>
  </si>
  <si>
    <t>Oświata i wychowanie</t>
  </si>
  <si>
    <t>od krajowych pożyczek i kredytów</t>
  </si>
  <si>
    <t>Obsługa kredytów podmiotów krajowych</t>
  </si>
  <si>
    <t>Różne wydatki na rzecz osób fizycznych</t>
  </si>
  <si>
    <t>Gospodarka gruntami i nieruchomościami</t>
  </si>
  <si>
    <t>Kultura fizyczna i sport</t>
  </si>
  <si>
    <t>Organizacja festiwalu filmowego</t>
  </si>
  <si>
    <t xml:space="preserve">Dotacja podmiotowa dla OKiR </t>
  </si>
  <si>
    <t>Kultura i ochrona dziedzictwa narodowego</t>
  </si>
  <si>
    <t>Dotacja dla ZWiK</t>
  </si>
  <si>
    <t>Dotacja celowa z budżetu na finansowanie lub dofinansowanie zadań</t>
  </si>
  <si>
    <t>Odszkodowanie - MAXER SA</t>
  </si>
  <si>
    <t>Straż Miejska</t>
  </si>
  <si>
    <t>Rady gmin (miast i miast na prawach powiatu)</t>
  </si>
  <si>
    <t>Wynagrodzenie za zarząd zasobem komunalnym</t>
  </si>
  <si>
    <t>Opłata za grunty pokryte wodami</t>
  </si>
  <si>
    <t>Usługi opiekuńcze i specjalistyczne usługi opiekuńcze</t>
  </si>
  <si>
    <t>zleconych do realizacji stowarzyszeniom</t>
  </si>
  <si>
    <t>Ochrona zdrowia</t>
  </si>
  <si>
    <t>Realizacja porozumienia dot. Ogniska plastycznego</t>
  </si>
  <si>
    <t>Rezerwy ogólne i celowe</t>
  </si>
  <si>
    <t>Odsetki i dyskonto od krajowych skarbowych papierów wartościowych oraz</t>
  </si>
  <si>
    <t>Cmentarz Wilamowa</t>
  </si>
  <si>
    <t>Podziały geodezyjne i mapy</t>
  </si>
  <si>
    <t>Działalność usługowa</t>
  </si>
  <si>
    <t>Opłaty za usługi internetowe</t>
  </si>
  <si>
    <t>Podróże służbowe krajowe</t>
  </si>
  <si>
    <t>Wynagrodzenia osobowe pracowników</t>
  </si>
  <si>
    <t>Wykonanie ewidencji mostów</t>
  </si>
  <si>
    <t>Organizacja imprez sportowych przez stowarzyszenia</t>
  </si>
  <si>
    <t>Obiekty sportowe</t>
  </si>
  <si>
    <t>Zadania w zakresie kinematografii</t>
  </si>
  <si>
    <t>Opłata za kozystanie ze środowiska</t>
  </si>
  <si>
    <t>Utrzymanie czystości na drogach publicznych</t>
  </si>
  <si>
    <t>ubezpieczenia społecznego</t>
  </si>
  <si>
    <t>Pomoc społeczna</t>
  </si>
  <si>
    <t>bieżących</t>
  </si>
  <si>
    <t>Zakup środków żywności</t>
  </si>
  <si>
    <t>Urzędy gmin (miast i miast na prawach powiatu)</t>
  </si>
  <si>
    <t>Cmentarz Paczków</t>
  </si>
  <si>
    <t>Zakup usług remontowych</t>
  </si>
  <si>
    <t>Transport i łączność</t>
  </si>
  <si>
    <t>Zadania</t>
  </si>
  <si>
    <t>Zarządy melioracji i urządzeń wodnych</t>
  </si>
  <si>
    <t>publicznych</t>
  </si>
  <si>
    <t>Ośrodki pomocy społecznej</t>
  </si>
  <si>
    <t>Wynagrodzenie GKRPA</t>
  </si>
  <si>
    <t>Rezerwa ogólna</t>
  </si>
  <si>
    <t>Sołectwo St. Paczków</t>
  </si>
  <si>
    <t>Opłaty na rzecz budżetów jednostek samorządu terytorialnego</t>
  </si>
  <si>
    <t>Wpłaty na remonty we wspólnotach</t>
  </si>
  <si>
    <t>Remonty w lokalach i budynkach komunalnych</t>
  </si>
  <si>
    <t>Różne opłaty i składki</t>
  </si>
  <si>
    <t>Ośrodki informacji turystycznej</t>
  </si>
  <si>
    <t>Drogi wewnętrzne</t>
  </si>
  <si>
    <t>Plan ogółem</t>
  </si>
  <si>
    <t>Treść</t>
  </si>
  <si>
    <t>Dział</t>
  </si>
  <si>
    <t>Organizacja imprez kulturalnych przez stowarzyszenia</t>
  </si>
  <si>
    <t>Ochrona i konserwacja zabytków</t>
  </si>
  <si>
    <t>Oświetlenie ulic, placów i dróg</t>
  </si>
  <si>
    <t>Utrzymanie zieleni w miastach i gminach</t>
  </si>
  <si>
    <t>Gospodarka ściekowa i ochrona wód</t>
  </si>
  <si>
    <t>Wpłaty gmin i powiatów na rzecz innych jednostek samorządu terytorialnego</t>
  </si>
  <si>
    <t>Różne rozliczenia finansowe</t>
  </si>
  <si>
    <t>Sołectwo Unikowice</t>
  </si>
  <si>
    <t>Regulowanie stanów prawnych nieruchomości</t>
  </si>
  <si>
    <t>Wpłaty na fundusz remontowy wspólnot mieszkaniowych</t>
  </si>
  <si>
    <t>Wpłaty gmin na rzecz izb  rolniczych  w wysokości  2% uzyskanych</t>
  </si>
  <si>
    <t>Organizacja "Dni Paczkowa"</t>
  </si>
  <si>
    <t>zabytkowych będących w użytkowaniu jednostek budżetowych</t>
  </si>
  <si>
    <t>Programy profilaktyki zdrowotnej</t>
  </si>
  <si>
    <t>Kary i odszkodowania wypłacane na rzecz osób prawnych i innych jednostek</t>
  </si>
  <si>
    <t>Ochotnicze straże pożarne</t>
  </si>
  <si>
    <t>Wpłaty na Państwowy Fundusz Rehabilitacji Osób Niepełnosprawnych</t>
  </si>
  <si>
    <t>Urzędy wojewódzkie</t>
  </si>
  <si>
    <t>Składki na Fundusz Pracy</t>
  </si>
  <si>
    <t>Drogi publiczne gminne</t>
  </si>
  <si>
    <t>Naprawa muru obronnego ul. Wojska Polskiego</t>
  </si>
  <si>
    <t>Dotacja podmiotowa dla świetlic wiejskich</t>
  </si>
  <si>
    <t>Oswietlenie ulic, placów i dróg</t>
  </si>
  <si>
    <t>Dotacja przedmiotowa z budżetu dla zakładu budżetowego</t>
  </si>
  <si>
    <t>Zakup zestawu komputerowego</t>
  </si>
  <si>
    <t>Program "Biała zima"</t>
  </si>
  <si>
    <t>Różne rozliczenia</t>
  </si>
  <si>
    <t>Odsetki z umowy BOŚ SA</t>
  </si>
  <si>
    <t>Odsetki umowa z BGK SA</t>
  </si>
  <si>
    <t>Sołectwo Trzeboszowice</t>
  </si>
  <si>
    <t>Remonty dróg i mostów</t>
  </si>
  <si>
    <t>Remonty cząstkowe dróg</t>
  </si>
  <si>
    <t>Dotacja przedmiotowa z budżetu dla pozostałych jednostek sektora finansów</t>
  </si>
  <si>
    <t>Oczyszczanie miast i wsi</t>
  </si>
  <si>
    <t>Składki na ubezpieczenie zdrowotne</t>
  </si>
  <si>
    <t>Dokształcanie i doskonalenie nauczycieli</t>
  </si>
  <si>
    <t>Szkoły podstawowe</t>
  </si>
  <si>
    <t>Rezerwy</t>
  </si>
  <si>
    <t>Wynagrodzenia agencyjno-prowizyjne</t>
  </si>
  <si>
    <t>poborem</t>
  </si>
  <si>
    <t>Sołectwo Wilamowa</t>
  </si>
  <si>
    <t>Program "Odnowa wsi"</t>
  </si>
  <si>
    <t>Paragraf</t>
  </si>
  <si>
    <t>Utrzymanie zimowe dróg publicznych</t>
  </si>
  <si>
    <t>Obsługa selektywnej zbiórki odpadów</t>
  </si>
  <si>
    <t xml:space="preserve">świadczenia z pomocy społecznej oraz niektóre świadczenia rodzinne </t>
  </si>
  <si>
    <t>Przeciwdziałanie alkoholizmowi</t>
  </si>
  <si>
    <t>Zakup pomocy naukowych, dydaktycznych i książek</t>
  </si>
  <si>
    <t>Nabycie nieruchomości po Ośrodku Rehabilitacji dla Dzieci</t>
  </si>
  <si>
    <t>Droga do oczyszczalni ścieków</t>
  </si>
  <si>
    <t>Wynagrodzenia bezosobowe</t>
  </si>
  <si>
    <t>Organizacja festiwali im. Brosiga</t>
  </si>
  <si>
    <t>Zakup alkosensora</t>
  </si>
  <si>
    <t>Wynagrodzenie pracowników świetlic</t>
  </si>
  <si>
    <t>Realizacja porozumienia dot. Gabinetu logopedycznego</t>
  </si>
  <si>
    <t>Obsługa długu publicznego</t>
  </si>
  <si>
    <t>Sołectwo Ujeździec</t>
  </si>
  <si>
    <t>Sołectwo Gościce</t>
  </si>
  <si>
    <t>Cmentarze</t>
  </si>
  <si>
    <t>Plany zagospodarowania przestrzennego</t>
  </si>
  <si>
    <t>Wpłaty na bieżącą eksploatację wspólnot mieszkaniowych</t>
  </si>
  <si>
    <t>Szacunki nieruchomości</t>
  </si>
  <si>
    <t>Zakup energii w budynkach komunalnych</t>
  </si>
  <si>
    <t>Gospodarka mieszkaniowa</t>
  </si>
  <si>
    <t>Zakup usług pozostałych</t>
  </si>
  <si>
    <t>Pozostała działalność</t>
  </si>
  <si>
    <t>Dodatki mieszkaniowe</t>
  </si>
  <si>
    <t>Dowożenie uczniów do szkół</t>
  </si>
  <si>
    <t>Gimnazja</t>
  </si>
  <si>
    <t>Odsetki umowa z BZ WBK SA</t>
  </si>
  <si>
    <t>Sołectwo Kamienica</t>
  </si>
  <si>
    <t>Prace geodezyjne i kartograficzne (nieinwestycyjne)</t>
  </si>
  <si>
    <t>Bieżące utrzymanie lokali i budynków komunalnych</t>
  </si>
  <si>
    <t>Zakup materiałów i wyposażenia</t>
  </si>
  <si>
    <t>Zadania w zakresie kultury fizycznej i sportu</t>
  </si>
  <si>
    <t>Gospodarka komunalna i ochrona środowiska</t>
  </si>
  <si>
    <t>organizacyjnych</t>
  </si>
  <si>
    <t>Wydatki związane z poborem i egzekucją podatków lokalnych</t>
  </si>
  <si>
    <t>Sołectwo Kozielno</t>
  </si>
  <si>
    <t>Podróże służbowe zagraniczne</t>
  </si>
  <si>
    <t>Administracja publiczna</t>
  </si>
  <si>
    <t>Dodatkowe wynagrodzenie roczne</t>
  </si>
  <si>
    <t>Zakup klińca</t>
  </si>
  <si>
    <t>Wydatki inwestycyjne jednostek budżetowych</t>
  </si>
  <si>
    <t>Zakup znaków drogowych</t>
  </si>
  <si>
    <t>Rolnictwo i łowiectwo</t>
  </si>
  <si>
    <t>Razem</t>
  </si>
  <si>
    <t>Zakup usług remontowo-konserwatorskich dotyczących obiektów</t>
  </si>
  <si>
    <t>Konserwacja oświetlenia ulicznego</t>
  </si>
  <si>
    <t xml:space="preserve">Czyszczenie wpustów ulicznych </t>
  </si>
  <si>
    <t>Wydatki na zakupy inwestycyjne jednostek budżetowych</t>
  </si>
  <si>
    <t>Wynagrodzenie GCPA</t>
  </si>
  <si>
    <t>Pobór podatków, opłat i niepodatkowych należności budżetowych</t>
  </si>
  <si>
    <t>Dochody od osób prawnych, od osób fizycznych i od innych jednostek</t>
  </si>
  <si>
    <t>Zakup usług zdrowotnych</t>
  </si>
  <si>
    <t>Opłata za wyłączenie gruntów</t>
  </si>
  <si>
    <t>Zakup energii</t>
  </si>
  <si>
    <t>Turystyka</t>
  </si>
  <si>
    <t>Rozdział</t>
  </si>
  <si>
    <t>Biblioteki</t>
  </si>
  <si>
    <t>Dotacja podmiotowa z budżetu dla samorządowej instytucji kultury</t>
  </si>
  <si>
    <t>Składki na ubezpieczenie zdrowotne opłacane za osoby pobierające niektóre</t>
  </si>
  <si>
    <t>Organizacja programów profilaktycznych</t>
  </si>
  <si>
    <t>Odpis na ZFŚS dla nauczycieli emerytów</t>
  </si>
  <si>
    <t>Dotacja podmiotowa z budżetu dla niepublicznej jednostki systemu oświaty</t>
  </si>
  <si>
    <t>Przedszkola</t>
  </si>
  <si>
    <t>nieposiadających osobowości prawnej oraz wydatki związane z ich</t>
  </si>
  <si>
    <t>Sołectwo Dziewiętlice</t>
  </si>
  <si>
    <t>Zakup oprogramowania komputerowego</t>
  </si>
  <si>
    <t>Odpisy na zakładowy fundusz świadczeń socjalnych</t>
  </si>
  <si>
    <t>Składki na ubezpieczenia społeczne</t>
  </si>
  <si>
    <t>wpływów z podatku rolnego</t>
  </si>
  <si>
    <t>Świadczenia rodzinne oraz składki na ubezpieczenia emerytalne i rentowe z</t>
  </si>
  <si>
    <t>oraz związków gmin lub związków powiatów na dofinansowanie zadań</t>
  </si>
  <si>
    <t>Obrona cywilna</t>
  </si>
  <si>
    <t>Bezpieczeństwo publiczne i ochrona przeciwpożarowa</t>
  </si>
  <si>
    <t>Sołectwo Lisie Kąty</t>
  </si>
  <si>
    <t>Diety sołtysów</t>
  </si>
  <si>
    <t>Inkaso za pobór opłaty targowej</t>
  </si>
  <si>
    <t>Droga Ujeździec</t>
  </si>
  <si>
    <t>Izby rolnicze</t>
  </si>
  <si>
    <t>Zasiłki i pomoc w naturze oraz składki na ubezpieczenia społeczne</t>
  </si>
  <si>
    <t>Świadczenia społeczne</t>
  </si>
  <si>
    <t>Konkursy przedmiotowe</t>
  </si>
  <si>
    <t>Inkaso za pobór podatku rolnego</t>
  </si>
  <si>
    <t>Sołectwo Ścibórz</t>
  </si>
  <si>
    <t>Opłata za sporządzenie projektów decyzji o warunkach zabudowy</t>
  </si>
  <si>
    <t>Wypisy, wyrysy itp.</t>
  </si>
  <si>
    <t>Wydatki osobowe niezaliczone do wynagrodzeń (bez nagród)</t>
  </si>
  <si>
    <t>Transport klińca</t>
  </si>
  <si>
    <t>Opłaty na rzecz budżetu państwa</t>
  </si>
  <si>
    <t>Budowa hali sportowej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</si>
</sst>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00000"/>
    <numFmt numFmtId="175" formatCode="?,??0.00"/>
    <numFmt numFmtId="176" formatCode="????"/>
    <numFmt numFmtId="177" formatCode="???"/>
    <numFmt numFmtId="178" formatCode="???,??0.00"/>
    <numFmt numFmtId="179" formatCode="?????"/>
    <numFmt numFmtId="180" formatCode="??0.00"/>
    <numFmt numFmtId="181" formatCode="?"/>
    <numFmt numFmtId="182" formatCode="?,???,??0.00"/>
    <numFmt numFmtId="183" formatCode="??,???,??0.00"/>
    <numFmt numFmtId="184" formatCode="?0.00"/>
    <numFmt numFmtId="185" formatCode="#,##0.00\ &quot;zł&quot;"/>
  </numFmts>
  <fonts count="6">
    <font>
      <sz val="10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74" fontId="3" fillId="0" borderId="1" xfId="0" applyNumberFormat="1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77" fontId="4" fillId="0" borderId="1" xfId="0" applyNumberFormat="1" applyFont="1" applyBorder="1" applyAlignment="1">
      <alignment horizontal="center" vertical="top"/>
    </xf>
    <xf numFmtId="179" fontId="3" fillId="0" borderId="1" xfId="0" applyNumberFormat="1" applyFont="1" applyBorder="1" applyAlignment="1">
      <alignment horizontal="center" vertical="top"/>
    </xf>
    <xf numFmtId="185" fontId="4" fillId="0" borderId="1" xfId="0" applyNumberFormat="1" applyFont="1" applyBorder="1" applyAlignment="1">
      <alignment horizontal="right" vertical="top"/>
    </xf>
    <xf numFmtId="185" fontId="3" fillId="0" borderId="1" xfId="0" applyNumberFormat="1" applyFont="1" applyBorder="1" applyAlignment="1">
      <alignment horizontal="right" vertical="top"/>
    </xf>
    <xf numFmtId="185" fontId="0" fillId="0" borderId="1" xfId="0" applyNumberFormat="1" applyBorder="1" applyAlignment="1">
      <alignment/>
    </xf>
    <xf numFmtId="185" fontId="4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185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</xdr:row>
      <xdr:rowOff>0</xdr:rowOff>
    </xdr:from>
    <xdr:to>
      <xdr:col>3</xdr:col>
      <xdr:colOff>495300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23975" y="5429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3</xdr:col>
      <xdr:colOff>495300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23975" y="15240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323975" y="193357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20</xdr:row>
      <xdr:rowOff>0</xdr:rowOff>
    </xdr:from>
    <xdr:to>
      <xdr:col>3</xdr:col>
      <xdr:colOff>495300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323975" y="27432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23</xdr:row>
      <xdr:rowOff>0</xdr:rowOff>
    </xdr:from>
    <xdr:to>
      <xdr:col>3</xdr:col>
      <xdr:colOff>495300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323975" y="315277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0</xdr:rowOff>
    </xdr:from>
    <xdr:to>
      <xdr:col>3</xdr:col>
      <xdr:colOff>495300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323975" y="36957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30</xdr:row>
      <xdr:rowOff>0</xdr:rowOff>
    </xdr:from>
    <xdr:to>
      <xdr:col>3</xdr:col>
      <xdr:colOff>495300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323975" y="410527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0</xdr:rowOff>
    </xdr:from>
    <xdr:to>
      <xdr:col>3</xdr:col>
      <xdr:colOff>495300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323975" y="478155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38</xdr:row>
      <xdr:rowOff>0</xdr:rowOff>
    </xdr:from>
    <xdr:to>
      <xdr:col>3</xdr:col>
      <xdr:colOff>495300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323975" y="51911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41</xdr:row>
      <xdr:rowOff>0</xdr:rowOff>
    </xdr:from>
    <xdr:to>
      <xdr:col>3</xdr:col>
      <xdr:colOff>495300</xdr:colOff>
      <xdr:row>41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323975" y="56007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63</xdr:row>
      <xdr:rowOff>0</xdr:rowOff>
    </xdr:from>
    <xdr:to>
      <xdr:col>3</xdr:col>
      <xdr:colOff>495300</xdr:colOff>
      <xdr:row>63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323975" y="85439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66</xdr:row>
      <xdr:rowOff>0</xdr:rowOff>
    </xdr:from>
    <xdr:to>
      <xdr:col>3</xdr:col>
      <xdr:colOff>495300</xdr:colOff>
      <xdr:row>66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323975" y="89535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71</xdr:row>
      <xdr:rowOff>0</xdr:rowOff>
    </xdr:from>
    <xdr:to>
      <xdr:col>3</xdr:col>
      <xdr:colOff>495300</xdr:colOff>
      <xdr:row>71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323975" y="962977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79</xdr:row>
      <xdr:rowOff>0</xdr:rowOff>
    </xdr:from>
    <xdr:to>
      <xdr:col>3</xdr:col>
      <xdr:colOff>495300</xdr:colOff>
      <xdr:row>79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323975" y="107061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82</xdr:row>
      <xdr:rowOff>0</xdr:rowOff>
    </xdr:from>
    <xdr:to>
      <xdr:col>3</xdr:col>
      <xdr:colOff>495300</xdr:colOff>
      <xdr:row>82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323975" y="1111567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87</xdr:row>
      <xdr:rowOff>0</xdr:rowOff>
    </xdr:from>
    <xdr:to>
      <xdr:col>3</xdr:col>
      <xdr:colOff>495300</xdr:colOff>
      <xdr:row>87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323975" y="1179195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91</xdr:row>
      <xdr:rowOff>0</xdr:rowOff>
    </xdr:from>
    <xdr:to>
      <xdr:col>3</xdr:col>
      <xdr:colOff>495300</xdr:colOff>
      <xdr:row>91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323975" y="1233487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95</xdr:row>
      <xdr:rowOff>0</xdr:rowOff>
    </xdr:from>
    <xdr:to>
      <xdr:col>3</xdr:col>
      <xdr:colOff>495300</xdr:colOff>
      <xdr:row>95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323975" y="128778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100</xdr:row>
      <xdr:rowOff>0</xdr:rowOff>
    </xdr:from>
    <xdr:to>
      <xdr:col>3</xdr:col>
      <xdr:colOff>495300</xdr:colOff>
      <xdr:row>100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323975" y="1355407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131</xdr:row>
      <xdr:rowOff>0</xdr:rowOff>
    </xdr:from>
    <xdr:to>
      <xdr:col>3</xdr:col>
      <xdr:colOff>495300</xdr:colOff>
      <xdr:row>131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323975" y="1769745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135</xdr:row>
      <xdr:rowOff>0</xdr:rowOff>
    </xdr:from>
    <xdr:to>
      <xdr:col>3</xdr:col>
      <xdr:colOff>495300</xdr:colOff>
      <xdr:row>135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323975" y="1824037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138</xdr:row>
      <xdr:rowOff>0</xdr:rowOff>
    </xdr:from>
    <xdr:to>
      <xdr:col>3</xdr:col>
      <xdr:colOff>495300</xdr:colOff>
      <xdr:row>138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323975" y="1864995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151</xdr:row>
      <xdr:rowOff>0</xdr:rowOff>
    </xdr:from>
    <xdr:to>
      <xdr:col>3</xdr:col>
      <xdr:colOff>495300</xdr:colOff>
      <xdr:row>151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323975" y="203930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194</xdr:row>
      <xdr:rowOff>0</xdr:rowOff>
    </xdr:from>
    <xdr:to>
      <xdr:col>3</xdr:col>
      <xdr:colOff>495300</xdr:colOff>
      <xdr:row>194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323975" y="2619375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197</xdr:row>
      <xdr:rowOff>0</xdr:rowOff>
    </xdr:from>
    <xdr:to>
      <xdr:col>3</xdr:col>
      <xdr:colOff>495300</xdr:colOff>
      <xdr:row>197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323975" y="266033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215</xdr:row>
      <xdr:rowOff>0</xdr:rowOff>
    </xdr:from>
    <xdr:to>
      <xdr:col>3</xdr:col>
      <xdr:colOff>495300</xdr:colOff>
      <xdr:row>215</xdr:row>
      <xdr:rowOff>0</xdr:rowOff>
    </xdr:to>
    <xdr:sp>
      <xdr:nvSpPr>
        <xdr:cNvPr id="26" name="Line 28"/>
        <xdr:cNvSpPr>
          <a:spLocks/>
        </xdr:cNvSpPr>
      </xdr:nvSpPr>
      <xdr:spPr>
        <a:xfrm flipH="1" flipV="1">
          <a:off x="1323975" y="291084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283</xdr:row>
      <xdr:rowOff>0</xdr:rowOff>
    </xdr:from>
    <xdr:to>
      <xdr:col>3</xdr:col>
      <xdr:colOff>495300</xdr:colOff>
      <xdr:row>283</xdr:row>
      <xdr:rowOff>0</xdr:rowOff>
    </xdr:to>
    <xdr:sp>
      <xdr:nvSpPr>
        <xdr:cNvPr id="27" name="Line 30"/>
        <xdr:cNvSpPr>
          <a:spLocks/>
        </xdr:cNvSpPr>
      </xdr:nvSpPr>
      <xdr:spPr>
        <a:xfrm flipH="1" flipV="1">
          <a:off x="1323975" y="382524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287</xdr:row>
      <xdr:rowOff>0</xdr:rowOff>
    </xdr:from>
    <xdr:to>
      <xdr:col>3</xdr:col>
      <xdr:colOff>495300</xdr:colOff>
      <xdr:row>287</xdr:row>
      <xdr:rowOff>0</xdr:rowOff>
    </xdr:to>
    <xdr:sp>
      <xdr:nvSpPr>
        <xdr:cNvPr id="28" name="Line 31"/>
        <xdr:cNvSpPr>
          <a:spLocks/>
        </xdr:cNvSpPr>
      </xdr:nvSpPr>
      <xdr:spPr>
        <a:xfrm flipH="1" flipV="1">
          <a:off x="1323975" y="387953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290</xdr:row>
      <xdr:rowOff>0</xdr:rowOff>
    </xdr:from>
    <xdr:to>
      <xdr:col>3</xdr:col>
      <xdr:colOff>495300</xdr:colOff>
      <xdr:row>290</xdr:row>
      <xdr:rowOff>0</xdr:rowOff>
    </xdr:to>
    <xdr:sp>
      <xdr:nvSpPr>
        <xdr:cNvPr id="29" name="Line 32"/>
        <xdr:cNvSpPr>
          <a:spLocks/>
        </xdr:cNvSpPr>
      </xdr:nvSpPr>
      <xdr:spPr>
        <a:xfrm flipH="1" flipV="1">
          <a:off x="1323975" y="392049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301</xdr:row>
      <xdr:rowOff>0</xdr:rowOff>
    </xdr:from>
    <xdr:to>
      <xdr:col>3</xdr:col>
      <xdr:colOff>495300</xdr:colOff>
      <xdr:row>301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1323975" y="407289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311</xdr:row>
      <xdr:rowOff>0</xdr:rowOff>
    </xdr:from>
    <xdr:to>
      <xdr:col>3</xdr:col>
      <xdr:colOff>495300</xdr:colOff>
      <xdr:row>311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1323975" y="420719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315</xdr:row>
      <xdr:rowOff>0</xdr:rowOff>
    </xdr:from>
    <xdr:to>
      <xdr:col>3</xdr:col>
      <xdr:colOff>495300</xdr:colOff>
      <xdr:row>315</xdr:row>
      <xdr:rowOff>0</xdr:rowOff>
    </xdr:to>
    <xdr:sp>
      <xdr:nvSpPr>
        <xdr:cNvPr id="32" name="Line 36"/>
        <xdr:cNvSpPr>
          <a:spLocks/>
        </xdr:cNvSpPr>
      </xdr:nvSpPr>
      <xdr:spPr>
        <a:xfrm flipH="1" flipV="1">
          <a:off x="1323975" y="4261485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330</xdr:row>
      <xdr:rowOff>0</xdr:rowOff>
    </xdr:from>
    <xdr:to>
      <xdr:col>3</xdr:col>
      <xdr:colOff>495300</xdr:colOff>
      <xdr:row>330</xdr:row>
      <xdr:rowOff>0</xdr:rowOff>
    </xdr:to>
    <xdr:sp>
      <xdr:nvSpPr>
        <xdr:cNvPr id="33" name="Line 37"/>
        <xdr:cNvSpPr>
          <a:spLocks/>
        </xdr:cNvSpPr>
      </xdr:nvSpPr>
      <xdr:spPr>
        <a:xfrm flipH="1" flipV="1">
          <a:off x="1323975" y="446627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357</xdr:row>
      <xdr:rowOff>0</xdr:rowOff>
    </xdr:from>
    <xdr:to>
      <xdr:col>3</xdr:col>
      <xdr:colOff>495300</xdr:colOff>
      <xdr:row>357</xdr:row>
      <xdr:rowOff>0</xdr:rowOff>
    </xdr:to>
    <xdr:sp>
      <xdr:nvSpPr>
        <xdr:cNvPr id="34" name="Line 38"/>
        <xdr:cNvSpPr>
          <a:spLocks/>
        </xdr:cNvSpPr>
      </xdr:nvSpPr>
      <xdr:spPr>
        <a:xfrm flipH="1" flipV="1">
          <a:off x="1323975" y="483108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361</xdr:row>
      <xdr:rowOff>0</xdr:rowOff>
    </xdr:from>
    <xdr:to>
      <xdr:col>3</xdr:col>
      <xdr:colOff>495300</xdr:colOff>
      <xdr:row>361</xdr:row>
      <xdr:rowOff>0</xdr:rowOff>
    </xdr:to>
    <xdr:sp>
      <xdr:nvSpPr>
        <xdr:cNvPr id="35" name="Line 39"/>
        <xdr:cNvSpPr>
          <a:spLocks/>
        </xdr:cNvSpPr>
      </xdr:nvSpPr>
      <xdr:spPr>
        <a:xfrm flipH="1" flipV="1">
          <a:off x="1323975" y="488537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365</xdr:row>
      <xdr:rowOff>0</xdr:rowOff>
    </xdr:from>
    <xdr:to>
      <xdr:col>3</xdr:col>
      <xdr:colOff>495300</xdr:colOff>
      <xdr:row>365</xdr:row>
      <xdr:rowOff>0</xdr:rowOff>
    </xdr:to>
    <xdr:sp>
      <xdr:nvSpPr>
        <xdr:cNvPr id="36" name="Line 40"/>
        <xdr:cNvSpPr>
          <a:spLocks/>
        </xdr:cNvSpPr>
      </xdr:nvSpPr>
      <xdr:spPr>
        <a:xfrm flipH="1" flipV="1">
          <a:off x="1323975" y="4939665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377</xdr:row>
      <xdr:rowOff>0</xdr:rowOff>
    </xdr:from>
    <xdr:to>
      <xdr:col>3</xdr:col>
      <xdr:colOff>495300</xdr:colOff>
      <xdr:row>377</xdr:row>
      <xdr:rowOff>0</xdr:rowOff>
    </xdr:to>
    <xdr:sp>
      <xdr:nvSpPr>
        <xdr:cNvPr id="37" name="Line 41"/>
        <xdr:cNvSpPr>
          <a:spLocks/>
        </xdr:cNvSpPr>
      </xdr:nvSpPr>
      <xdr:spPr>
        <a:xfrm flipH="1" flipV="1">
          <a:off x="1323975" y="510635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380</xdr:row>
      <xdr:rowOff>0</xdr:rowOff>
    </xdr:from>
    <xdr:to>
      <xdr:col>3</xdr:col>
      <xdr:colOff>495300</xdr:colOff>
      <xdr:row>380</xdr:row>
      <xdr:rowOff>0</xdr:rowOff>
    </xdr:to>
    <xdr:sp>
      <xdr:nvSpPr>
        <xdr:cNvPr id="38" name="Line 42"/>
        <xdr:cNvSpPr>
          <a:spLocks/>
        </xdr:cNvSpPr>
      </xdr:nvSpPr>
      <xdr:spPr>
        <a:xfrm flipH="1" flipV="1">
          <a:off x="1323975" y="514731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384</xdr:row>
      <xdr:rowOff>0</xdr:rowOff>
    </xdr:from>
    <xdr:to>
      <xdr:col>3</xdr:col>
      <xdr:colOff>495300</xdr:colOff>
      <xdr:row>384</xdr:row>
      <xdr:rowOff>0</xdr:rowOff>
    </xdr:to>
    <xdr:sp>
      <xdr:nvSpPr>
        <xdr:cNvPr id="39" name="Line 43"/>
        <xdr:cNvSpPr>
          <a:spLocks/>
        </xdr:cNvSpPr>
      </xdr:nvSpPr>
      <xdr:spPr>
        <a:xfrm flipH="1" flipV="1">
          <a:off x="1323975" y="52016025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391</xdr:row>
      <xdr:rowOff>0</xdr:rowOff>
    </xdr:from>
    <xdr:to>
      <xdr:col>3</xdr:col>
      <xdr:colOff>495300</xdr:colOff>
      <xdr:row>391</xdr:row>
      <xdr:rowOff>0</xdr:rowOff>
    </xdr:to>
    <xdr:sp>
      <xdr:nvSpPr>
        <xdr:cNvPr id="40" name="Line 44"/>
        <xdr:cNvSpPr>
          <a:spLocks/>
        </xdr:cNvSpPr>
      </xdr:nvSpPr>
      <xdr:spPr>
        <a:xfrm flipH="1" flipV="1">
          <a:off x="1323975" y="529590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415</xdr:row>
      <xdr:rowOff>0</xdr:rowOff>
    </xdr:from>
    <xdr:to>
      <xdr:col>3</xdr:col>
      <xdr:colOff>495300</xdr:colOff>
      <xdr:row>415</xdr:row>
      <xdr:rowOff>0</xdr:rowOff>
    </xdr:to>
    <xdr:sp>
      <xdr:nvSpPr>
        <xdr:cNvPr id="41" name="Line 48"/>
        <xdr:cNvSpPr>
          <a:spLocks/>
        </xdr:cNvSpPr>
      </xdr:nvSpPr>
      <xdr:spPr>
        <a:xfrm flipH="1" flipV="1">
          <a:off x="1323975" y="56311800"/>
          <a:ext cx="657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2638425</xdr:colOff>
      <xdr:row>423</xdr:row>
      <xdr:rowOff>0</xdr:rowOff>
    </xdr:from>
    <xdr:to>
      <xdr:col>5</xdr:col>
      <xdr:colOff>9525</xdr:colOff>
      <xdr:row>423</xdr:row>
      <xdr:rowOff>0</xdr:rowOff>
    </xdr:to>
    <xdr:sp>
      <xdr:nvSpPr>
        <xdr:cNvPr id="42" name="Line 50"/>
        <xdr:cNvSpPr>
          <a:spLocks/>
        </xdr:cNvSpPr>
      </xdr:nvSpPr>
      <xdr:spPr>
        <a:xfrm flipH="1" flipV="1">
          <a:off x="4124325" y="57435750"/>
          <a:ext cx="17811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423</xdr:row>
      <xdr:rowOff>0</xdr:rowOff>
    </xdr:from>
    <xdr:to>
      <xdr:col>2</xdr:col>
      <xdr:colOff>314325</xdr:colOff>
      <xdr:row>423</xdr:row>
      <xdr:rowOff>0</xdr:rowOff>
    </xdr:to>
    <xdr:sp>
      <xdr:nvSpPr>
        <xdr:cNvPr id="43" name="Line 51"/>
        <xdr:cNvSpPr>
          <a:spLocks/>
        </xdr:cNvSpPr>
      </xdr:nvSpPr>
      <xdr:spPr>
        <a:xfrm flipH="1" flipV="1">
          <a:off x="0" y="57435750"/>
          <a:ext cx="1295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4"/>
  <sheetViews>
    <sheetView tabSelected="1" workbookViewId="0" topLeftCell="A389">
      <selection activeCell="D418" sqref="D418"/>
    </sheetView>
  </sheetViews>
  <sheetFormatPr defaultColWidth="9.140625" defaultRowHeight="12.75"/>
  <cols>
    <col min="1" max="1" width="6.7109375" style="3" customWidth="1"/>
    <col min="2" max="2" width="8.00390625" style="3" customWidth="1"/>
    <col min="3" max="3" width="7.57421875" style="3" bestFit="1" customWidth="1"/>
    <col min="4" max="4" width="53.421875" style="0" bestFit="1" customWidth="1"/>
    <col min="5" max="5" width="12.7109375" style="19" bestFit="1" customWidth="1"/>
    <col min="6" max="6" width="12.140625" style="0" customWidth="1"/>
    <col min="7" max="7" width="9.57421875" style="0" customWidth="1"/>
  </cols>
  <sheetData>
    <row r="1" spans="1:6" s="3" customFormat="1" ht="11.25" customHeight="1">
      <c r="A1" s="7" t="s">
        <v>61</v>
      </c>
      <c r="B1" s="7" t="s">
        <v>160</v>
      </c>
      <c r="C1" s="7" t="s">
        <v>104</v>
      </c>
      <c r="D1" s="7" t="s">
        <v>60</v>
      </c>
      <c r="E1" s="20" t="s">
        <v>59</v>
      </c>
      <c r="F1" s="21"/>
    </row>
    <row r="2" spans="1:6" ht="10.5" customHeight="1">
      <c r="A2" s="8">
        <v>10</v>
      </c>
      <c r="B2" s="9"/>
      <c r="C2" s="9"/>
      <c r="D2" s="2" t="s">
        <v>147</v>
      </c>
      <c r="E2" s="15">
        <f>SUM(E3,E7,E10)</f>
        <v>27300</v>
      </c>
      <c r="F2" s="4"/>
    </row>
    <row r="3" spans="1:6" ht="10.5" customHeight="1">
      <c r="A3" s="9"/>
      <c r="B3" s="10">
        <v>1006</v>
      </c>
      <c r="C3" s="9"/>
      <c r="D3" s="1" t="s">
        <v>47</v>
      </c>
      <c r="E3" s="16">
        <v>2500</v>
      </c>
      <c r="F3" s="4"/>
    </row>
    <row r="4" spans="1:6" ht="10.5" customHeight="1">
      <c r="A4" s="9"/>
      <c r="B4" s="9"/>
      <c r="C4" s="11">
        <v>4510</v>
      </c>
      <c r="D4" s="1" t="s">
        <v>192</v>
      </c>
      <c r="E4" s="16">
        <v>2500</v>
      </c>
      <c r="F4" s="4"/>
    </row>
    <row r="5" spans="1:6" ht="11.25" customHeight="1">
      <c r="A5" s="9"/>
      <c r="B5" s="9"/>
      <c r="C5" s="9"/>
      <c r="D5" s="12" t="s">
        <v>46</v>
      </c>
      <c r="E5" s="17"/>
      <c r="F5" s="4"/>
    </row>
    <row r="6" spans="1:6" ht="10.5" customHeight="1">
      <c r="A6" s="9"/>
      <c r="B6" s="9"/>
      <c r="C6" s="9"/>
      <c r="D6" s="1" t="s">
        <v>19</v>
      </c>
      <c r="E6" s="16">
        <v>2500</v>
      </c>
      <c r="F6" s="4"/>
    </row>
    <row r="7" spans="1:6" ht="10.5" customHeight="1">
      <c r="A7" s="9"/>
      <c r="B7" s="10">
        <v>1030</v>
      </c>
      <c r="C7" s="9"/>
      <c r="D7" s="1" t="s">
        <v>182</v>
      </c>
      <c r="E7" s="16">
        <v>12800</v>
      </c>
      <c r="F7" s="4"/>
    </row>
    <row r="8" spans="1:6" ht="12" customHeight="1">
      <c r="A8" s="9"/>
      <c r="B8" s="9"/>
      <c r="C8" s="11">
        <v>2850</v>
      </c>
      <c r="D8" s="1" t="s">
        <v>72</v>
      </c>
      <c r="E8" s="16">
        <v>12800</v>
      </c>
      <c r="F8" s="4"/>
    </row>
    <row r="9" spans="1:6" ht="12" customHeight="1">
      <c r="A9" s="9"/>
      <c r="B9" s="9"/>
      <c r="C9" s="9"/>
      <c r="D9" s="1" t="s">
        <v>173</v>
      </c>
      <c r="E9" s="17"/>
      <c r="F9" s="4"/>
    </row>
    <row r="10" spans="1:6" ht="10.5" customHeight="1">
      <c r="A10" s="9"/>
      <c r="B10" s="10">
        <v>1095</v>
      </c>
      <c r="C10" s="9"/>
      <c r="D10" s="1" t="s">
        <v>127</v>
      </c>
      <c r="E10" s="16">
        <v>12000</v>
      </c>
      <c r="F10" s="4"/>
    </row>
    <row r="11" spans="1:6" ht="10.5" customHeight="1">
      <c r="A11" s="9"/>
      <c r="B11" s="9"/>
      <c r="C11" s="11">
        <v>4210</v>
      </c>
      <c r="D11" s="1" t="s">
        <v>135</v>
      </c>
      <c r="E11" s="16">
        <v>10000</v>
      </c>
      <c r="F11" s="4"/>
    </row>
    <row r="12" spans="1:6" ht="11.25" customHeight="1">
      <c r="A12" s="9"/>
      <c r="B12" s="9"/>
      <c r="C12" s="9"/>
      <c r="D12" s="12" t="s">
        <v>46</v>
      </c>
      <c r="E12" s="17"/>
      <c r="F12" s="4"/>
    </row>
    <row r="13" spans="1:6" ht="10.5" customHeight="1">
      <c r="A13" s="9"/>
      <c r="B13" s="9"/>
      <c r="C13" s="9"/>
      <c r="D13" s="1" t="s">
        <v>103</v>
      </c>
      <c r="E13" s="16">
        <v>10000</v>
      </c>
      <c r="F13" s="4"/>
    </row>
    <row r="14" spans="1:6" ht="10.5" customHeight="1">
      <c r="A14" s="9"/>
      <c r="B14" s="9"/>
      <c r="C14" s="11">
        <v>4300</v>
      </c>
      <c r="D14" s="1" t="s">
        <v>126</v>
      </c>
      <c r="E14" s="16">
        <v>2000</v>
      </c>
      <c r="F14" s="4"/>
    </row>
    <row r="15" spans="1:6" ht="11.25" customHeight="1">
      <c r="A15" s="9"/>
      <c r="B15" s="9"/>
      <c r="C15" s="9"/>
      <c r="D15" s="12" t="s">
        <v>46</v>
      </c>
      <c r="E15" s="17"/>
      <c r="F15" s="4"/>
    </row>
    <row r="16" spans="1:6" ht="10.5" customHeight="1">
      <c r="A16" s="9"/>
      <c r="B16" s="9"/>
      <c r="C16" s="9"/>
      <c r="D16" s="1" t="s">
        <v>103</v>
      </c>
      <c r="E16" s="16">
        <v>2000</v>
      </c>
      <c r="F16" s="4"/>
    </row>
    <row r="17" spans="1:6" ht="10.5" customHeight="1">
      <c r="A17" s="13">
        <v>600</v>
      </c>
      <c r="B17" s="9"/>
      <c r="C17" s="9"/>
      <c r="D17" s="2" t="s">
        <v>45</v>
      </c>
      <c r="E17" s="15">
        <f>SUM(E18,E33)</f>
        <v>186500</v>
      </c>
      <c r="F17" s="4"/>
    </row>
    <row r="18" spans="1:6" ht="10.5" customHeight="1">
      <c r="A18" s="9"/>
      <c r="B18" s="14">
        <v>60016</v>
      </c>
      <c r="C18" s="9"/>
      <c r="D18" s="1" t="s">
        <v>81</v>
      </c>
      <c r="E18" s="16">
        <f>SUM(E30,E27,E23,E20,E19)</f>
        <v>137000</v>
      </c>
      <c r="F18" s="4"/>
    </row>
    <row r="19" spans="1:6" ht="10.5" customHeight="1">
      <c r="A19" s="9"/>
      <c r="B19" s="9"/>
      <c r="C19" s="11">
        <v>4170</v>
      </c>
      <c r="D19" s="1" t="s">
        <v>112</v>
      </c>
      <c r="E19" s="16">
        <v>1000</v>
      </c>
      <c r="F19" s="4"/>
    </row>
    <row r="20" spans="1:6" ht="10.5" customHeight="1">
      <c r="A20" s="9"/>
      <c r="B20" s="9"/>
      <c r="C20" s="11">
        <v>4210</v>
      </c>
      <c r="D20" s="1" t="s">
        <v>135</v>
      </c>
      <c r="E20" s="16">
        <v>1000</v>
      </c>
      <c r="F20" s="4"/>
    </row>
    <row r="21" spans="1:6" ht="11.25" customHeight="1">
      <c r="A21" s="9"/>
      <c r="B21" s="9"/>
      <c r="C21" s="9"/>
      <c r="D21" s="12" t="s">
        <v>46</v>
      </c>
      <c r="E21" s="17"/>
      <c r="F21" s="4"/>
    </row>
    <row r="22" spans="1:6" ht="10.5" customHeight="1">
      <c r="A22" s="9"/>
      <c r="B22" s="9"/>
      <c r="C22" s="9"/>
      <c r="D22" s="1" t="s">
        <v>146</v>
      </c>
      <c r="E22" s="16">
        <v>1000</v>
      </c>
      <c r="F22" s="4"/>
    </row>
    <row r="23" spans="1:6" ht="10.5" customHeight="1">
      <c r="A23" s="9"/>
      <c r="B23" s="9"/>
      <c r="C23" s="11">
        <v>4270</v>
      </c>
      <c r="D23" s="1" t="s">
        <v>44</v>
      </c>
      <c r="E23" s="16">
        <v>105000</v>
      </c>
      <c r="F23" s="4"/>
    </row>
    <row r="24" spans="1:6" ht="11.25" customHeight="1">
      <c r="A24" s="9"/>
      <c r="B24" s="9"/>
      <c r="C24" s="9"/>
      <c r="D24" s="12" t="s">
        <v>46</v>
      </c>
      <c r="E24" s="17"/>
      <c r="F24" s="4"/>
    </row>
    <row r="25" spans="1:6" ht="10.5" customHeight="1">
      <c r="A25" s="9"/>
      <c r="B25" s="9"/>
      <c r="C25" s="9"/>
      <c r="D25" s="1" t="s">
        <v>181</v>
      </c>
      <c r="E25" s="16">
        <v>80000</v>
      </c>
      <c r="F25" s="4"/>
    </row>
    <row r="26" spans="1:6" ht="10.5" customHeight="1">
      <c r="A26" s="9"/>
      <c r="B26" s="9"/>
      <c r="C26" s="9"/>
      <c r="D26" s="1" t="s">
        <v>93</v>
      </c>
      <c r="E26" s="16">
        <v>25000</v>
      </c>
      <c r="F26" s="4"/>
    </row>
    <row r="27" spans="1:6" ht="10.5" customHeight="1">
      <c r="A27" s="9"/>
      <c r="B27" s="9"/>
      <c r="C27" s="11">
        <v>4300</v>
      </c>
      <c r="D27" s="1" t="s">
        <v>126</v>
      </c>
      <c r="E27" s="16">
        <v>10000</v>
      </c>
      <c r="F27" s="4"/>
    </row>
    <row r="28" spans="1:6" ht="11.25" customHeight="1">
      <c r="A28" s="9"/>
      <c r="B28" s="9"/>
      <c r="C28" s="9"/>
      <c r="D28" s="12" t="s">
        <v>46</v>
      </c>
      <c r="E28" s="17"/>
      <c r="F28" s="4"/>
    </row>
    <row r="29" spans="1:6" ht="10.5" customHeight="1">
      <c r="A29" s="9"/>
      <c r="B29" s="9"/>
      <c r="C29" s="9"/>
      <c r="D29" s="1" t="s">
        <v>32</v>
      </c>
      <c r="E29" s="16">
        <v>10000</v>
      </c>
      <c r="F29" s="4"/>
    </row>
    <row r="30" spans="1:6" ht="10.5" customHeight="1">
      <c r="A30" s="9"/>
      <c r="B30" s="9"/>
      <c r="C30" s="11">
        <v>6050</v>
      </c>
      <c r="D30" s="1" t="s">
        <v>145</v>
      </c>
      <c r="E30" s="16">
        <v>20000</v>
      </c>
      <c r="F30" s="4"/>
    </row>
    <row r="31" spans="1:6" ht="11.25" customHeight="1">
      <c r="A31" s="9"/>
      <c r="B31" s="9"/>
      <c r="C31" s="9"/>
      <c r="D31" s="12" t="s">
        <v>46</v>
      </c>
      <c r="E31" s="17"/>
      <c r="F31" s="4"/>
    </row>
    <row r="32" spans="1:6" ht="10.5" customHeight="1">
      <c r="A32" s="9"/>
      <c r="B32" s="9"/>
      <c r="C32" s="9"/>
      <c r="D32" s="1" t="s">
        <v>111</v>
      </c>
      <c r="E32" s="16">
        <v>20000</v>
      </c>
      <c r="F32" s="4"/>
    </row>
    <row r="33" spans="1:6" ht="10.5" customHeight="1">
      <c r="A33" s="9"/>
      <c r="B33" s="14">
        <v>60017</v>
      </c>
      <c r="C33" s="9"/>
      <c r="D33" s="1" t="s">
        <v>58</v>
      </c>
      <c r="E33" s="16">
        <f>SUM(E41,E38,E35,E34)</f>
        <v>49500</v>
      </c>
      <c r="F33" s="4"/>
    </row>
    <row r="34" spans="1:6" ht="10.5" customHeight="1">
      <c r="A34" s="9"/>
      <c r="B34" s="9"/>
      <c r="C34" s="11">
        <v>4170</v>
      </c>
      <c r="D34" s="1" t="s">
        <v>112</v>
      </c>
      <c r="E34" s="16">
        <v>1000</v>
      </c>
      <c r="F34" s="4"/>
    </row>
    <row r="35" spans="1:6" ht="10.5" customHeight="1">
      <c r="A35" s="9"/>
      <c r="B35" s="9"/>
      <c r="C35" s="11">
        <v>4210</v>
      </c>
      <c r="D35" s="1" t="s">
        <v>135</v>
      </c>
      <c r="E35" s="16">
        <v>4000</v>
      </c>
      <c r="F35" s="4"/>
    </row>
    <row r="36" spans="1:6" ht="11.25" customHeight="1">
      <c r="A36" s="9"/>
      <c r="B36" s="9"/>
      <c r="C36" s="9"/>
      <c r="D36" s="12" t="s">
        <v>46</v>
      </c>
      <c r="E36" s="17"/>
      <c r="F36" s="4"/>
    </row>
    <row r="37" spans="1:6" ht="10.5" customHeight="1">
      <c r="A37" s="9"/>
      <c r="B37" s="9"/>
      <c r="C37" s="9"/>
      <c r="D37" s="1" t="s">
        <v>144</v>
      </c>
      <c r="E37" s="16">
        <v>4000</v>
      </c>
      <c r="F37" s="4"/>
    </row>
    <row r="38" spans="1:6" ht="10.5" customHeight="1">
      <c r="A38" s="9"/>
      <c r="B38" s="9"/>
      <c r="C38" s="11">
        <v>4270</v>
      </c>
      <c r="D38" s="1" t="s">
        <v>44</v>
      </c>
      <c r="E38" s="16">
        <v>43000</v>
      </c>
      <c r="F38" s="4"/>
    </row>
    <row r="39" spans="1:6" ht="11.25" customHeight="1">
      <c r="A39" s="9"/>
      <c r="B39" s="9"/>
      <c r="C39" s="9"/>
      <c r="D39" s="12" t="s">
        <v>46</v>
      </c>
      <c r="E39" s="17"/>
      <c r="F39" s="4"/>
    </row>
    <row r="40" spans="1:6" ht="10.5" customHeight="1">
      <c r="A40" s="9"/>
      <c r="B40" s="9"/>
      <c r="C40" s="9"/>
      <c r="D40" s="1" t="s">
        <v>92</v>
      </c>
      <c r="E40" s="16">
        <v>43000</v>
      </c>
      <c r="F40" s="4"/>
    </row>
    <row r="41" spans="1:6" ht="10.5" customHeight="1">
      <c r="A41" s="9"/>
      <c r="B41" s="9"/>
      <c r="C41" s="11">
        <v>4300</v>
      </c>
      <c r="D41" s="1" t="s">
        <v>126</v>
      </c>
      <c r="E41" s="16">
        <v>1500</v>
      </c>
      <c r="F41" s="4"/>
    </row>
    <row r="42" spans="1:6" ht="11.25" customHeight="1">
      <c r="A42" s="9"/>
      <c r="B42" s="9"/>
      <c r="C42" s="9"/>
      <c r="D42" s="12" t="s">
        <v>46</v>
      </c>
      <c r="E42" s="17"/>
      <c r="F42" s="4"/>
    </row>
    <row r="43" spans="1:6" ht="10.5" customHeight="1">
      <c r="A43" s="9"/>
      <c r="B43" s="9"/>
      <c r="C43" s="9"/>
      <c r="D43" s="1" t="s">
        <v>191</v>
      </c>
      <c r="E43" s="16">
        <v>1500</v>
      </c>
      <c r="F43" s="4"/>
    </row>
    <row r="44" spans="1:6" ht="10.5" customHeight="1">
      <c r="A44" s="13">
        <v>630</v>
      </c>
      <c r="B44" s="9"/>
      <c r="C44" s="9"/>
      <c r="D44" s="2" t="s">
        <v>159</v>
      </c>
      <c r="E44" s="15">
        <f>SUM(E45,E56)</f>
        <v>71684</v>
      </c>
      <c r="F44" s="4"/>
    </row>
    <row r="45" spans="1:6" ht="10.5" customHeight="1">
      <c r="A45" s="9"/>
      <c r="B45" s="14">
        <v>63001</v>
      </c>
      <c r="C45" s="9"/>
      <c r="D45" s="1" t="s">
        <v>57</v>
      </c>
      <c r="E45" s="16">
        <f>SUM(E46:E55)</f>
        <v>21684</v>
      </c>
      <c r="F45" s="4"/>
    </row>
    <row r="46" spans="1:6" ht="10.5" customHeight="1">
      <c r="A46" s="9"/>
      <c r="B46" s="9"/>
      <c r="C46" s="11">
        <v>3020</v>
      </c>
      <c r="D46" s="1" t="s">
        <v>190</v>
      </c>
      <c r="E46" s="16">
        <v>120</v>
      </c>
      <c r="F46" s="4"/>
    </row>
    <row r="47" spans="1:6" ht="10.5" customHeight="1">
      <c r="A47" s="9"/>
      <c r="B47" s="9"/>
      <c r="C47" s="11">
        <v>4010</v>
      </c>
      <c r="D47" s="1" t="s">
        <v>31</v>
      </c>
      <c r="E47" s="16">
        <v>10506</v>
      </c>
      <c r="F47" s="4"/>
    </row>
    <row r="48" spans="1:6" ht="10.5" customHeight="1">
      <c r="A48" s="9"/>
      <c r="B48" s="9"/>
      <c r="C48" s="11">
        <v>4040</v>
      </c>
      <c r="D48" s="1" t="s">
        <v>143</v>
      </c>
      <c r="E48" s="16">
        <v>800</v>
      </c>
      <c r="F48" s="4"/>
    </row>
    <row r="49" spans="1:6" ht="10.5" customHeight="1">
      <c r="A49" s="9"/>
      <c r="B49" s="9"/>
      <c r="C49" s="11">
        <v>4110</v>
      </c>
      <c r="D49" s="1" t="s">
        <v>172</v>
      </c>
      <c r="E49" s="16">
        <v>2035</v>
      </c>
      <c r="F49" s="4"/>
    </row>
    <row r="50" spans="1:6" ht="10.5" customHeight="1">
      <c r="A50" s="9"/>
      <c r="B50" s="9"/>
      <c r="C50" s="11">
        <v>4120</v>
      </c>
      <c r="D50" s="1" t="s">
        <v>80</v>
      </c>
      <c r="E50" s="16">
        <v>277</v>
      </c>
      <c r="F50" s="4"/>
    </row>
    <row r="51" spans="1:6" ht="10.5" customHeight="1">
      <c r="A51" s="9"/>
      <c r="B51" s="9"/>
      <c r="C51" s="11">
        <v>4210</v>
      </c>
      <c r="D51" s="1" t="s">
        <v>135</v>
      </c>
      <c r="E51" s="16">
        <v>400</v>
      </c>
      <c r="F51" s="4"/>
    </row>
    <row r="52" spans="1:6" ht="10.5" customHeight="1">
      <c r="A52" s="9"/>
      <c r="B52" s="9"/>
      <c r="C52" s="11">
        <v>4260</v>
      </c>
      <c r="D52" s="1" t="s">
        <v>158</v>
      </c>
      <c r="E52" s="16">
        <v>3500</v>
      </c>
      <c r="F52" s="4"/>
    </row>
    <row r="53" spans="1:6" ht="10.5" customHeight="1">
      <c r="A53" s="9"/>
      <c r="B53" s="9"/>
      <c r="C53" s="11">
        <v>4300</v>
      </c>
      <c r="D53" s="1" t="s">
        <v>126</v>
      </c>
      <c r="E53" s="16">
        <v>3200</v>
      </c>
      <c r="F53" s="4"/>
    </row>
    <row r="54" spans="1:6" ht="10.5" customHeight="1">
      <c r="A54" s="9"/>
      <c r="B54" s="9"/>
      <c r="C54" s="11">
        <v>4410</v>
      </c>
      <c r="D54" s="1" t="s">
        <v>30</v>
      </c>
      <c r="E54" s="16">
        <v>150</v>
      </c>
      <c r="F54" s="4"/>
    </row>
    <row r="55" spans="1:6" ht="10.5" customHeight="1">
      <c r="A55" s="9"/>
      <c r="B55" s="9"/>
      <c r="C55" s="11">
        <v>4440</v>
      </c>
      <c r="D55" s="1" t="s">
        <v>171</v>
      </c>
      <c r="E55" s="16">
        <v>696</v>
      </c>
      <c r="F55" s="4"/>
    </row>
    <row r="56" spans="1:6" ht="10.5" customHeight="1">
      <c r="A56" s="9"/>
      <c r="B56" s="14">
        <v>63095</v>
      </c>
      <c r="C56" s="9"/>
      <c r="D56" s="1" t="s">
        <v>127</v>
      </c>
      <c r="E56" s="16">
        <f>SUM(E57:E60)</f>
        <v>50000</v>
      </c>
      <c r="F56" s="4"/>
    </row>
    <row r="57" spans="1:6" ht="10.5" customHeight="1">
      <c r="A57" s="9"/>
      <c r="B57" s="9"/>
      <c r="C57" s="11">
        <v>4210</v>
      </c>
      <c r="D57" s="1" t="s">
        <v>135</v>
      </c>
      <c r="E57" s="16">
        <v>4000</v>
      </c>
      <c r="F57" s="4"/>
    </row>
    <row r="58" spans="1:6" ht="10.5" customHeight="1">
      <c r="A58" s="9"/>
      <c r="B58" s="9"/>
      <c r="C58" s="11">
        <v>4300</v>
      </c>
      <c r="D58" s="1" t="s">
        <v>126</v>
      </c>
      <c r="E58" s="16">
        <v>34300</v>
      </c>
      <c r="F58" s="4"/>
    </row>
    <row r="59" spans="1:6" ht="10.5" customHeight="1">
      <c r="A59" s="9"/>
      <c r="B59" s="9"/>
      <c r="C59" s="11">
        <v>4350</v>
      </c>
      <c r="D59" s="1" t="s">
        <v>29</v>
      </c>
      <c r="E59" s="16">
        <v>600</v>
      </c>
      <c r="F59" s="4"/>
    </row>
    <row r="60" spans="1:6" ht="10.5" customHeight="1">
      <c r="A60" s="9"/>
      <c r="B60" s="9"/>
      <c r="C60" s="11">
        <v>4430</v>
      </c>
      <c r="D60" s="1" t="s">
        <v>56</v>
      </c>
      <c r="E60" s="16">
        <v>11100</v>
      </c>
      <c r="F60" s="4"/>
    </row>
    <row r="61" spans="1:6" ht="10.5" customHeight="1">
      <c r="A61" s="13">
        <v>700</v>
      </c>
      <c r="B61" s="9"/>
      <c r="C61" s="9"/>
      <c r="D61" s="2" t="s">
        <v>125</v>
      </c>
      <c r="E61" s="15">
        <v>988449</v>
      </c>
      <c r="F61" s="4"/>
    </row>
    <row r="62" spans="1:6" ht="10.5" customHeight="1">
      <c r="A62" s="9"/>
      <c r="B62" s="14">
        <v>70005</v>
      </c>
      <c r="C62" s="9"/>
      <c r="D62" s="1" t="s">
        <v>8</v>
      </c>
      <c r="E62" s="16">
        <f>SUM(E82,E79,E71,E66,E63)</f>
        <v>988449</v>
      </c>
      <c r="F62" s="4"/>
    </row>
    <row r="63" spans="1:6" ht="10.5" customHeight="1">
      <c r="A63" s="9"/>
      <c r="B63" s="9"/>
      <c r="C63" s="11">
        <v>4260</v>
      </c>
      <c r="D63" s="1" t="s">
        <v>158</v>
      </c>
      <c r="E63" s="16">
        <v>35000</v>
      </c>
      <c r="F63" s="4"/>
    </row>
    <row r="64" spans="1:6" ht="11.25" customHeight="1">
      <c r="A64" s="9"/>
      <c r="B64" s="9"/>
      <c r="C64" s="9"/>
      <c r="D64" s="12" t="s">
        <v>46</v>
      </c>
      <c r="E64" s="17"/>
      <c r="F64" s="4"/>
    </row>
    <row r="65" spans="1:6" ht="10.5" customHeight="1">
      <c r="A65" s="9"/>
      <c r="B65" s="9"/>
      <c r="C65" s="9"/>
      <c r="D65" s="1" t="s">
        <v>124</v>
      </c>
      <c r="E65" s="16">
        <v>35000</v>
      </c>
      <c r="F65" s="4"/>
    </row>
    <row r="66" spans="1:6" ht="10.5" customHeight="1">
      <c r="A66" s="9"/>
      <c r="B66" s="9"/>
      <c r="C66" s="11">
        <v>4270</v>
      </c>
      <c r="D66" s="1" t="s">
        <v>44</v>
      </c>
      <c r="E66" s="16">
        <f>SUM(E68:E70)</f>
        <v>382594</v>
      </c>
      <c r="F66" s="4"/>
    </row>
    <row r="67" spans="1:6" ht="11.25" customHeight="1">
      <c r="A67" s="9"/>
      <c r="B67" s="9"/>
      <c r="C67" s="9"/>
      <c r="D67" s="12" t="s">
        <v>46</v>
      </c>
      <c r="E67" s="17"/>
      <c r="F67" s="4"/>
    </row>
    <row r="68" spans="1:6" ht="10.5" customHeight="1">
      <c r="A68" s="9"/>
      <c r="B68" s="9"/>
      <c r="C68" s="9"/>
      <c r="D68" s="1" t="s">
        <v>55</v>
      </c>
      <c r="E68" s="16">
        <v>160000</v>
      </c>
      <c r="F68" s="4"/>
    </row>
    <row r="69" spans="1:6" ht="10.5" customHeight="1">
      <c r="A69" s="9"/>
      <c r="B69" s="9"/>
      <c r="C69" s="9"/>
      <c r="D69" s="1" t="s">
        <v>71</v>
      </c>
      <c r="E69" s="16">
        <v>165000</v>
      </c>
      <c r="F69" s="4"/>
    </row>
    <row r="70" spans="1:6" ht="10.5" customHeight="1">
      <c r="A70" s="9"/>
      <c r="B70" s="9"/>
      <c r="C70" s="9"/>
      <c r="D70" s="1" t="s">
        <v>54</v>
      </c>
      <c r="E70" s="16">
        <v>57594</v>
      </c>
      <c r="F70" s="4"/>
    </row>
    <row r="71" spans="1:6" ht="10.5" customHeight="1">
      <c r="A71" s="9"/>
      <c r="B71" s="9"/>
      <c r="C71" s="11">
        <v>4300</v>
      </c>
      <c r="D71" s="1" t="s">
        <v>126</v>
      </c>
      <c r="E71" s="16">
        <f>SUM(E73:E78)</f>
        <v>473500</v>
      </c>
      <c r="F71" s="4"/>
    </row>
    <row r="72" spans="1:6" ht="11.25" customHeight="1">
      <c r="A72" s="9"/>
      <c r="B72" s="9"/>
      <c r="C72" s="9"/>
      <c r="D72" s="12" t="s">
        <v>46</v>
      </c>
      <c r="E72" s="17"/>
      <c r="F72" s="4"/>
    </row>
    <row r="73" spans="1:6" ht="10.5" customHeight="1">
      <c r="A73" s="9"/>
      <c r="B73" s="9"/>
      <c r="C73" s="9"/>
      <c r="D73" s="1" t="s">
        <v>134</v>
      </c>
      <c r="E73" s="16">
        <v>25500</v>
      </c>
      <c r="F73" s="4"/>
    </row>
    <row r="74" spans="1:6" ht="10.5" customHeight="1">
      <c r="A74" s="9"/>
      <c r="B74" s="9"/>
      <c r="C74" s="9"/>
      <c r="D74" s="1" t="s">
        <v>70</v>
      </c>
      <c r="E74" s="16">
        <v>3000</v>
      </c>
      <c r="F74" s="4"/>
    </row>
    <row r="75" spans="1:6" ht="10.5" customHeight="1">
      <c r="A75" s="9"/>
      <c r="B75" s="9"/>
      <c r="C75" s="9"/>
      <c r="D75" s="1" t="s">
        <v>123</v>
      </c>
      <c r="E75" s="16">
        <v>20000</v>
      </c>
      <c r="F75" s="4"/>
    </row>
    <row r="76" spans="1:6" ht="10.5" customHeight="1">
      <c r="A76" s="9"/>
      <c r="B76" s="9"/>
      <c r="C76" s="9"/>
      <c r="D76" s="1" t="s">
        <v>122</v>
      </c>
      <c r="E76" s="16">
        <v>260000</v>
      </c>
      <c r="F76" s="4"/>
    </row>
    <row r="77" spans="1:6" ht="10.5" customHeight="1">
      <c r="A77" s="9"/>
      <c r="B77" s="9"/>
      <c r="C77" s="9"/>
      <c r="D77" s="1" t="s">
        <v>18</v>
      </c>
      <c r="E77" s="16">
        <v>160000</v>
      </c>
      <c r="F77" s="4"/>
    </row>
    <row r="78" spans="1:6" ht="10.5" customHeight="1">
      <c r="A78" s="9"/>
      <c r="B78" s="9"/>
      <c r="C78" s="9"/>
      <c r="D78" s="1" t="s">
        <v>189</v>
      </c>
      <c r="E78" s="16">
        <v>5000</v>
      </c>
      <c r="F78" s="4"/>
    </row>
    <row r="79" spans="1:6" ht="10.5" customHeight="1">
      <c r="A79" s="9"/>
      <c r="B79" s="9"/>
      <c r="C79" s="11">
        <v>4520</v>
      </c>
      <c r="D79" s="1" t="s">
        <v>53</v>
      </c>
      <c r="E79" s="16">
        <v>17355</v>
      </c>
      <c r="F79" s="4"/>
    </row>
    <row r="80" spans="1:6" ht="11.25" customHeight="1">
      <c r="A80" s="9"/>
      <c r="B80" s="9"/>
      <c r="C80" s="9"/>
      <c r="D80" s="12" t="s">
        <v>46</v>
      </c>
      <c r="E80" s="17"/>
      <c r="F80" s="4"/>
    </row>
    <row r="81" spans="1:6" ht="10.5" customHeight="1">
      <c r="A81" s="9"/>
      <c r="B81" s="9"/>
      <c r="C81" s="9"/>
      <c r="D81" s="1" t="s">
        <v>157</v>
      </c>
      <c r="E81" s="16">
        <v>17355</v>
      </c>
      <c r="F81" s="4"/>
    </row>
    <row r="82" spans="1:6" ht="10.5" customHeight="1">
      <c r="A82" s="9"/>
      <c r="B82" s="9"/>
      <c r="C82" s="11">
        <v>6050</v>
      </c>
      <c r="D82" s="1" t="s">
        <v>145</v>
      </c>
      <c r="E82" s="16">
        <v>80000</v>
      </c>
      <c r="F82" s="4"/>
    </row>
    <row r="83" spans="1:6" ht="11.25" customHeight="1">
      <c r="A83" s="9"/>
      <c r="B83" s="9"/>
      <c r="C83" s="9"/>
      <c r="D83" s="12" t="s">
        <v>46</v>
      </c>
      <c r="E83" s="17"/>
      <c r="F83" s="4"/>
    </row>
    <row r="84" spans="1:6" ht="10.5" customHeight="1">
      <c r="A84" s="9"/>
      <c r="B84" s="9"/>
      <c r="C84" s="9"/>
      <c r="D84" s="1" t="s">
        <v>110</v>
      </c>
      <c r="E84" s="16">
        <v>80000</v>
      </c>
      <c r="F84" s="4"/>
    </row>
    <row r="85" spans="1:6" ht="10.5" customHeight="1">
      <c r="A85" s="13">
        <v>710</v>
      </c>
      <c r="B85" s="9"/>
      <c r="C85" s="9"/>
      <c r="D85" s="2" t="s">
        <v>28</v>
      </c>
      <c r="E85" s="15">
        <f>SUM(E86,E90,E94,E99)</f>
        <v>305750</v>
      </c>
      <c r="F85" s="4"/>
    </row>
    <row r="86" spans="1:6" ht="10.5" customHeight="1">
      <c r="A86" s="9"/>
      <c r="B86" s="14">
        <v>71004</v>
      </c>
      <c r="C86" s="9"/>
      <c r="D86" s="1" t="s">
        <v>121</v>
      </c>
      <c r="E86" s="16">
        <v>15000</v>
      </c>
      <c r="F86" s="4"/>
    </row>
    <row r="87" spans="1:6" ht="10.5" customHeight="1">
      <c r="A87" s="9"/>
      <c r="B87" s="9"/>
      <c r="C87" s="11">
        <v>4300</v>
      </c>
      <c r="D87" s="1" t="s">
        <v>126</v>
      </c>
      <c r="E87" s="16">
        <v>15000</v>
      </c>
      <c r="F87" s="4"/>
    </row>
    <row r="88" spans="1:6" ht="11.25" customHeight="1">
      <c r="A88" s="9"/>
      <c r="B88" s="9"/>
      <c r="C88" s="9"/>
      <c r="D88" s="12" t="s">
        <v>46</v>
      </c>
      <c r="E88" s="17"/>
      <c r="F88" s="4"/>
    </row>
    <row r="89" spans="1:6" ht="10.5" customHeight="1">
      <c r="A89" s="9"/>
      <c r="B89" s="9"/>
      <c r="C89" s="9"/>
      <c r="D89" s="1" t="s">
        <v>188</v>
      </c>
      <c r="E89" s="16">
        <v>15000</v>
      </c>
      <c r="F89" s="4"/>
    </row>
    <row r="90" spans="1:6" ht="10.5" customHeight="1">
      <c r="A90" s="9"/>
      <c r="B90" s="14">
        <v>71013</v>
      </c>
      <c r="C90" s="9"/>
      <c r="D90" s="1" t="s">
        <v>133</v>
      </c>
      <c r="E90" s="16">
        <v>20000</v>
      </c>
      <c r="F90" s="4"/>
    </row>
    <row r="91" spans="1:6" ht="10.5" customHeight="1">
      <c r="A91" s="9"/>
      <c r="B91" s="9"/>
      <c r="C91" s="11">
        <v>4300</v>
      </c>
      <c r="D91" s="1" t="s">
        <v>126</v>
      </c>
      <c r="E91" s="16">
        <v>20000</v>
      </c>
      <c r="F91" s="4"/>
    </row>
    <row r="92" spans="1:6" ht="11.25" customHeight="1">
      <c r="A92" s="9"/>
      <c r="B92" s="9"/>
      <c r="C92" s="9"/>
      <c r="D92" s="12" t="s">
        <v>46</v>
      </c>
      <c r="E92" s="17"/>
      <c r="F92" s="4"/>
    </row>
    <row r="93" spans="1:6" ht="10.5" customHeight="1">
      <c r="A93" s="9"/>
      <c r="B93" s="9"/>
      <c r="C93" s="9"/>
      <c r="D93" s="1" t="s">
        <v>27</v>
      </c>
      <c r="E93" s="16">
        <v>20000</v>
      </c>
      <c r="F93" s="4"/>
    </row>
    <row r="94" spans="1:6" ht="10.5" customHeight="1">
      <c r="A94" s="9"/>
      <c r="B94" s="14">
        <v>71035</v>
      </c>
      <c r="C94" s="9"/>
      <c r="D94" s="1" t="s">
        <v>120</v>
      </c>
      <c r="E94" s="16">
        <v>270000</v>
      </c>
      <c r="F94" s="4"/>
    </row>
    <row r="95" spans="1:6" ht="10.5" customHeight="1">
      <c r="A95" s="9"/>
      <c r="B95" s="9"/>
      <c r="C95" s="11">
        <v>6050</v>
      </c>
      <c r="D95" s="1" t="s">
        <v>145</v>
      </c>
      <c r="E95" s="16">
        <v>270000</v>
      </c>
      <c r="F95" s="4"/>
    </row>
    <row r="96" spans="1:6" ht="11.25" customHeight="1">
      <c r="A96" s="9"/>
      <c r="B96" s="9"/>
      <c r="C96" s="9"/>
      <c r="D96" s="12" t="s">
        <v>46</v>
      </c>
      <c r="E96" s="17"/>
      <c r="F96" s="4"/>
    </row>
    <row r="97" spans="1:6" ht="10.5" customHeight="1">
      <c r="A97" s="9"/>
      <c r="B97" s="9"/>
      <c r="C97" s="9"/>
      <c r="D97" s="1" t="s">
        <v>43</v>
      </c>
      <c r="E97" s="16">
        <v>250000</v>
      </c>
      <c r="F97" s="4"/>
    </row>
    <row r="98" spans="1:6" ht="10.5" customHeight="1">
      <c r="A98" s="9"/>
      <c r="B98" s="9"/>
      <c r="C98" s="9"/>
      <c r="D98" s="1" t="s">
        <v>26</v>
      </c>
      <c r="E98" s="16">
        <v>20000</v>
      </c>
      <c r="F98" s="4"/>
    </row>
    <row r="99" spans="1:6" ht="10.5" customHeight="1">
      <c r="A99" s="9"/>
      <c r="B99" s="14">
        <v>71095</v>
      </c>
      <c r="C99" s="9"/>
      <c r="D99" s="1" t="s">
        <v>127</v>
      </c>
      <c r="E99" s="16">
        <v>750</v>
      </c>
      <c r="F99" s="4"/>
    </row>
    <row r="100" spans="1:6" ht="10.5" customHeight="1">
      <c r="A100" s="9"/>
      <c r="B100" s="9"/>
      <c r="C100" s="11">
        <v>4300</v>
      </c>
      <c r="D100" s="1" t="s">
        <v>126</v>
      </c>
      <c r="E100" s="16">
        <v>750</v>
      </c>
      <c r="F100" s="4"/>
    </row>
    <row r="101" spans="1:6" ht="11.25" customHeight="1">
      <c r="A101" s="9"/>
      <c r="B101" s="9"/>
      <c r="C101" s="9"/>
      <c r="D101" s="12" t="s">
        <v>46</v>
      </c>
      <c r="E101" s="17"/>
      <c r="F101" s="4"/>
    </row>
    <row r="102" spans="1:6" ht="10.5" customHeight="1">
      <c r="A102" s="9"/>
      <c r="B102" s="9"/>
      <c r="C102" s="9"/>
      <c r="D102" s="1" t="s">
        <v>180</v>
      </c>
      <c r="E102" s="16">
        <v>750</v>
      </c>
      <c r="F102" s="4"/>
    </row>
    <row r="103" spans="1:6" ht="10.5" customHeight="1">
      <c r="A103" s="13">
        <v>750</v>
      </c>
      <c r="B103" s="9"/>
      <c r="C103" s="9"/>
      <c r="D103" s="2" t="s">
        <v>142</v>
      </c>
      <c r="E103" s="15">
        <f>SUM(E104,E109,E114,E134)</f>
        <v>2207064</v>
      </c>
      <c r="F103" s="4"/>
    </row>
    <row r="104" spans="1:6" ht="10.5" customHeight="1">
      <c r="A104" s="9"/>
      <c r="B104" s="14">
        <v>75011</v>
      </c>
      <c r="C104" s="9"/>
      <c r="D104" s="1" t="s">
        <v>79</v>
      </c>
      <c r="E104" s="16">
        <f>SUM(E105:E108)</f>
        <v>98827</v>
      </c>
      <c r="F104" s="4"/>
    </row>
    <row r="105" spans="1:6" ht="10.5" customHeight="1">
      <c r="A105" s="9"/>
      <c r="B105" s="9"/>
      <c r="C105" s="11">
        <v>4010</v>
      </c>
      <c r="D105" s="1" t="s">
        <v>31</v>
      </c>
      <c r="E105" s="16">
        <v>72371</v>
      </c>
      <c r="F105" s="4"/>
    </row>
    <row r="106" spans="1:6" ht="10.5" customHeight="1">
      <c r="A106" s="9"/>
      <c r="B106" s="9"/>
      <c r="C106" s="11">
        <v>4040</v>
      </c>
      <c r="D106" s="1" t="s">
        <v>143</v>
      </c>
      <c r="E106" s="16">
        <v>9800</v>
      </c>
      <c r="F106" s="4"/>
    </row>
    <row r="107" spans="1:6" ht="10.5" customHeight="1">
      <c r="A107" s="9"/>
      <c r="B107" s="9"/>
      <c r="C107" s="11">
        <v>4110</v>
      </c>
      <c r="D107" s="1" t="s">
        <v>172</v>
      </c>
      <c r="E107" s="16">
        <v>14665</v>
      </c>
      <c r="F107" s="4"/>
    </row>
    <row r="108" spans="1:6" ht="10.5" customHeight="1">
      <c r="A108" s="9"/>
      <c r="B108" s="9"/>
      <c r="C108" s="11">
        <v>4120</v>
      </c>
      <c r="D108" s="1" t="s">
        <v>80</v>
      </c>
      <c r="E108" s="16">
        <v>1991</v>
      </c>
      <c r="F108" s="4"/>
    </row>
    <row r="109" spans="1:6" ht="10.5" customHeight="1">
      <c r="A109" s="9"/>
      <c r="B109" s="14">
        <v>75022</v>
      </c>
      <c r="C109" s="9"/>
      <c r="D109" s="1" t="s">
        <v>17</v>
      </c>
      <c r="E109" s="16">
        <f>SUM(E110:E113)</f>
        <v>116943</v>
      </c>
      <c r="F109" s="4"/>
    </row>
    <row r="110" spans="1:6" ht="10.5" customHeight="1">
      <c r="A110" s="9"/>
      <c r="B110" s="9"/>
      <c r="C110" s="11">
        <v>3030</v>
      </c>
      <c r="D110" s="1" t="s">
        <v>7</v>
      </c>
      <c r="E110" s="16">
        <v>107545</v>
      </c>
      <c r="F110" s="4"/>
    </row>
    <row r="111" spans="1:6" ht="10.5" customHeight="1">
      <c r="A111" s="9"/>
      <c r="B111" s="9"/>
      <c r="C111" s="11">
        <v>4210</v>
      </c>
      <c r="D111" s="1" t="s">
        <v>135</v>
      </c>
      <c r="E111" s="16">
        <v>3198</v>
      </c>
      <c r="F111" s="4"/>
    </row>
    <row r="112" spans="1:6" ht="10.5" customHeight="1">
      <c r="A112" s="9"/>
      <c r="B112" s="9"/>
      <c r="C112" s="11">
        <v>4300</v>
      </c>
      <c r="D112" s="1" t="s">
        <v>126</v>
      </c>
      <c r="E112" s="16">
        <v>4100</v>
      </c>
      <c r="F112" s="4"/>
    </row>
    <row r="113" spans="1:6" ht="10.5" customHeight="1">
      <c r="A113" s="9"/>
      <c r="B113" s="9"/>
      <c r="C113" s="11">
        <v>4410</v>
      </c>
      <c r="D113" s="1" t="s">
        <v>30</v>
      </c>
      <c r="E113" s="16">
        <v>2100</v>
      </c>
      <c r="F113" s="4"/>
    </row>
    <row r="114" spans="1:6" ht="10.5" customHeight="1">
      <c r="A114" s="9"/>
      <c r="B114" s="14">
        <v>75023</v>
      </c>
      <c r="C114" s="9"/>
      <c r="D114" s="1" t="s">
        <v>42</v>
      </c>
      <c r="E114" s="16">
        <f>SUM(E115:E131)</f>
        <v>1950460</v>
      </c>
      <c r="F114" s="4"/>
    </row>
    <row r="115" spans="1:6" ht="10.5" customHeight="1">
      <c r="A115" s="9"/>
      <c r="B115" s="9"/>
      <c r="C115" s="11">
        <v>3020</v>
      </c>
      <c r="D115" s="1" t="s">
        <v>190</v>
      </c>
      <c r="E115" s="16">
        <v>6000</v>
      </c>
      <c r="F115" s="4"/>
    </row>
    <row r="116" spans="1:6" ht="10.5" customHeight="1">
      <c r="A116" s="9"/>
      <c r="B116" s="9"/>
      <c r="C116" s="11">
        <v>4010</v>
      </c>
      <c r="D116" s="1" t="s">
        <v>31</v>
      </c>
      <c r="E116" s="16">
        <v>1097600</v>
      </c>
      <c r="F116" s="4"/>
    </row>
    <row r="117" spans="1:6" ht="10.5" customHeight="1">
      <c r="A117" s="9"/>
      <c r="B117" s="9"/>
      <c r="C117" s="11">
        <v>4040</v>
      </c>
      <c r="D117" s="1" t="s">
        <v>143</v>
      </c>
      <c r="E117" s="16">
        <v>73700</v>
      </c>
      <c r="F117" s="4"/>
    </row>
    <row r="118" spans="1:6" ht="10.5" customHeight="1">
      <c r="A118" s="9"/>
      <c r="B118" s="9"/>
      <c r="C118" s="11">
        <v>4110</v>
      </c>
      <c r="D118" s="1" t="s">
        <v>172</v>
      </c>
      <c r="E118" s="16">
        <v>210900</v>
      </c>
      <c r="F118" s="4"/>
    </row>
    <row r="119" spans="1:6" ht="10.5" customHeight="1">
      <c r="A119" s="9"/>
      <c r="B119" s="9"/>
      <c r="C119" s="11">
        <v>4120</v>
      </c>
      <c r="D119" s="1" t="s">
        <v>80</v>
      </c>
      <c r="E119" s="16">
        <v>28700</v>
      </c>
      <c r="F119" s="4"/>
    </row>
    <row r="120" spans="1:6" ht="10.5" customHeight="1">
      <c r="A120" s="9"/>
      <c r="B120" s="9"/>
      <c r="C120" s="11">
        <v>4140</v>
      </c>
      <c r="D120" s="1" t="s">
        <v>78</v>
      </c>
      <c r="E120" s="16">
        <v>17000</v>
      </c>
      <c r="F120" s="4"/>
    </row>
    <row r="121" spans="1:6" ht="10.5" customHeight="1">
      <c r="A121" s="9"/>
      <c r="B121" s="9"/>
      <c r="C121" s="11">
        <v>4170</v>
      </c>
      <c r="D121" s="1" t="s">
        <v>112</v>
      </c>
      <c r="E121" s="16">
        <v>10000</v>
      </c>
      <c r="F121" s="4"/>
    </row>
    <row r="122" spans="1:6" ht="10.5" customHeight="1">
      <c r="A122" s="9"/>
      <c r="B122" s="9"/>
      <c r="C122" s="11">
        <v>4210</v>
      </c>
      <c r="D122" s="1" t="s">
        <v>135</v>
      </c>
      <c r="E122" s="16">
        <v>182600</v>
      </c>
      <c r="F122" s="4"/>
    </row>
    <row r="123" spans="1:6" ht="10.5" customHeight="1">
      <c r="A123" s="9"/>
      <c r="B123" s="9"/>
      <c r="C123" s="11">
        <v>4260</v>
      </c>
      <c r="D123" s="1" t="s">
        <v>158</v>
      </c>
      <c r="E123" s="16">
        <v>22000</v>
      </c>
      <c r="F123" s="4"/>
    </row>
    <row r="124" spans="1:6" ht="10.5" customHeight="1">
      <c r="A124" s="9"/>
      <c r="B124" s="9"/>
      <c r="C124" s="11">
        <v>4270</v>
      </c>
      <c r="D124" s="1" t="s">
        <v>44</v>
      </c>
      <c r="E124" s="16">
        <v>98000</v>
      </c>
      <c r="F124" s="4"/>
    </row>
    <row r="125" spans="1:6" ht="10.5" customHeight="1">
      <c r="A125" s="9"/>
      <c r="B125" s="9"/>
      <c r="C125" s="11">
        <v>4280</v>
      </c>
      <c r="D125" s="1" t="s">
        <v>156</v>
      </c>
      <c r="E125" s="16">
        <v>2000</v>
      </c>
      <c r="F125" s="4"/>
    </row>
    <row r="126" spans="1:6" ht="10.5" customHeight="1">
      <c r="A126" s="9"/>
      <c r="B126" s="9"/>
      <c r="C126" s="11">
        <v>4300</v>
      </c>
      <c r="D126" s="1" t="s">
        <v>126</v>
      </c>
      <c r="E126" s="16">
        <v>103700</v>
      </c>
      <c r="F126" s="4"/>
    </row>
    <row r="127" spans="1:6" ht="10.5" customHeight="1">
      <c r="A127" s="9"/>
      <c r="B127" s="9"/>
      <c r="C127" s="11">
        <v>4410</v>
      </c>
      <c r="D127" s="1" t="s">
        <v>30</v>
      </c>
      <c r="E127" s="16">
        <v>30000</v>
      </c>
      <c r="F127" s="4"/>
    </row>
    <row r="128" spans="1:6" ht="10.5" customHeight="1">
      <c r="A128" s="9"/>
      <c r="B128" s="9"/>
      <c r="C128" s="11">
        <v>4420</v>
      </c>
      <c r="D128" s="1" t="s">
        <v>141</v>
      </c>
      <c r="E128" s="16">
        <v>5000</v>
      </c>
      <c r="F128" s="4"/>
    </row>
    <row r="129" spans="1:6" ht="10.5" customHeight="1">
      <c r="A129" s="9"/>
      <c r="B129" s="9"/>
      <c r="C129" s="11">
        <v>4430</v>
      </c>
      <c r="D129" s="1" t="s">
        <v>56</v>
      </c>
      <c r="E129" s="16">
        <v>9000</v>
      </c>
      <c r="F129" s="4"/>
    </row>
    <row r="130" spans="1:6" ht="10.5" customHeight="1">
      <c r="A130" s="9"/>
      <c r="B130" s="9"/>
      <c r="C130" s="11">
        <v>4440</v>
      </c>
      <c r="D130" s="1" t="s">
        <v>171</v>
      </c>
      <c r="E130" s="16">
        <v>34260</v>
      </c>
      <c r="F130" s="4"/>
    </row>
    <row r="131" spans="1:6" ht="10.5" customHeight="1">
      <c r="A131" s="9"/>
      <c r="B131" s="9"/>
      <c r="C131" s="11">
        <v>6050</v>
      </c>
      <c r="D131" s="1" t="s">
        <v>145</v>
      </c>
      <c r="E131" s="16">
        <v>20000</v>
      </c>
      <c r="F131" s="4"/>
    </row>
    <row r="132" spans="1:6" ht="11.25" customHeight="1">
      <c r="A132" s="9"/>
      <c r="B132" s="9"/>
      <c r="C132" s="9"/>
      <c r="D132" s="12" t="s">
        <v>46</v>
      </c>
      <c r="E132" s="17"/>
      <c r="F132" s="4"/>
    </row>
    <row r="133" spans="1:6" ht="10.5" customHeight="1">
      <c r="A133" s="9"/>
      <c r="B133" s="9"/>
      <c r="C133" s="9"/>
      <c r="D133" s="1" t="s">
        <v>170</v>
      </c>
      <c r="E133" s="16">
        <v>20000</v>
      </c>
      <c r="F133" s="4"/>
    </row>
    <row r="134" spans="1:6" ht="10.5" customHeight="1">
      <c r="A134" s="9"/>
      <c r="B134" s="14">
        <v>75095</v>
      </c>
      <c r="C134" s="9"/>
      <c r="D134" s="1" t="s">
        <v>127</v>
      </c>
      <c r="E134" s="16">
        <f>SUM(E151,E138,E135)</f>
        <v>40834</v>
      </c>
      <c r="F134" s="4"/>
    </row>
    <row r="135" spans="1:6" ht="10.5" customHeight="1">
      <c r="A135" s="9"/>
      <c r="B135" s="9"/>
      <c r="C135" s="11">
        <v>3030</v>
      </c>
      <c r="D135" s="1" t="s">
        <v>7</v>
      </c>
      <c r="E135" s="16">
        <v>11077</v>
      </c>
      <c r="F135" s="4"/>
    </row>
    <row r="136" spans="1:6" ht="11.25" customHeight="1">
      <c r="A136" s="9"/>
      <c r="B136" s="9"/>
      <c r="C136" s="9"/>
      <c r="D136" s="12" t="s">
        <v>46</v>
      </c>
      <c r="E136" s="17"/>
      <c r="F136" s="4"/>
    </row>
    <row r="137" spans="1:6" ht="10.5" customHeight="1">
      <c r="A137" s="9"/>
      <c r="B137" s="9"/>
      <c r="C137" s="9"/>
      <c r="D137" s="1" t="s">
        <v>179</v>
      </c>
      <c r="E137" s="16">
        <v>11077</v>
      </c>
      <c r="F137" s="4"/>
    </row>
    <row r="138" spans="1:6" ht="10.5" customHeight="1">
      <c r="A138" s="9"/>
      <c r="B138" s="9"/>
      <c r="C138" s="11">
        <v>4210</v>
      </c>
      <c r="D138" s="1" t="s">
        <v>135</v>
      </c>
      <c r="E138" s="16">
        <f>SUM(E140:E150)</f>
        <v>20362</v>
      </c>
      <c r="F138" s="4"/>
    </row>
    <row r="139" spans="1:6" ht="11.25" customHeight="1">
      <c r="A139" s="9"/>
      <c r="B139" s="9"/>
      <c r="C139" s="9"/>
      <c r="D139" s="12" t="s">
        <v>46</v>
      </c>
      <c r="E139" s="17"/>
      <c r="F139" s="4"/>
    </row>
    <row r="140" spans="1:6" ht="10.5" customHeight="1">
      <c r="A140" s="9"/>
      <c r="B140" s="9"/>
      <c r="C140" s="9"/>
      <c r="D140" s="1" t="s">
        <v>169</v>
      </c>
      <c r="E140" s="16">
        <v>1697</v>
      </c>
      <c r="F140" s="4"/>
    </row>
    <row r="141" spans="1:6" ht="10.5" customHeight="1">
      <c r="A141" s="9"/>
      <c r="B141" s="9"/>
      <c r="C141" s="9"/>
      <c r="D141" s="1" t="s">
        <v>119</v>
      </c>
      <c r="E141" s="16">
        <v>1000</v>
      </c>
      <c r="F141" s="4"/>
    </row>
    <row r="142" spans="1:6" ht="10.5" customHeight="1">
      <c r="A142" s="9"/>
      <c r="B142" s="9"/>
      <c r="C142" s="9"/>
      <c r="D142" s="1" t="s">
        <v>132</v>
      </c>
      <c r="E142" s="16">
        <v>2280</v>
      </c>
      <c r="F142" s="4"/>
    </row>
    <row r="143" spans="1:6" ht="10.5" customHeight="1">
      <c r="A143" s="9"/>
      <c r="B143" s="9"/>
      <c r="C143" s="9"/>
      <c r="D143" s="1" t="s">
        <v>140</v>
      </c>
      <c r="E143" s="16">
        <v>1050</v>
      </c>
      <c r="F143" s="4"/>
    </row>
    <row r="144" spans="1:6" ht="10.5" customHeight="1">
      <c r="A144" s="9"/>
      <c r="B144" s="9"/>
      <c r="C144" s="9"/>
      <c r="D144" s="1" t="s">
        <v>178</v>
      </c>
      <c r="E144" s="16">
        <v>600</v>
      </c>
      <c r="F144" s="4"/>
    </row>
    <row r="145" spans="1:6" ht="10.5" customHeight="1">
      <c r="A145" s="9"/>
      <c r="B145" s="9"/>
      <c r="C145" s="9"/>
      <c r="D145" s="1" t="s">
        <v>187</v>
      </c>
      <c r="E145" s="16">
        <v>1250</v>
      </c>
      <c r="F145" s="4"/>
    </row>
    <row r="146" spans="1:6" ht="10.5" customHeight="1">
      <c r="A146" s="9"/>
      <c r="B146" s="9"/>
      <c r="C146" s="9"/>
      <c r="D146" s="1" t="s">
        <v>52</v>
      </c>
      <c r="E146" s="16">
        <v>3700</v>
      </c>
      <c r="F146" s="4"/>
    </row>
    <row r="147" spans="1:6" ht="10.5" customHeight="1">
      <c r="A147" s="9"/>
      <c r="B147" s="9"/>
      <c r="C147" s="9"/>
      <c r="D147" s="1" t="s">
        <v>91</v>
      </c>
      <c r="E147" s="16">
        <v>4000</v>
      </c>
      <c r="F147" s="4"/>
    </row>
    <row r="148" spans="1:6" ht="10.5" customHeight="1">
      <c r="A148" s="9"/>
      <c r="B148" s="9"/>
      <c r="C148" s="9"/>
      <c r="D148" s="1" t="s">
        <v>118</v>
      </c>
      <c r="E148" s="16">
        <v>1560</v>
      </c>
      <c r="F148" s="4"/>
    </row>
    <row r="149" spans="1:6" ht="10.5" customHeight="1">
      <c r="A149" s="9"/>
      <c r="B149" s="9"/>
      <c r="C149" s="9"/>
      <c r="D149" s="1" t="s">
        <v>69</v>
      </c>
      <c r="E149" s="16">
        <v>2495</v>
      </c>
      <c r="F149" s="4"/>
    </row>
    <row r="150" spans="1:6" ht="10.5" customHeight="1">
      <c r="A150" s="9"/>
      <c r="B150" s="9"/>
      <c r="C150" s="9"/>
      <c r="D150" s="1" t="s">
        <v>102</v>
      </c>
      <c r="E150" s="16">
        <v>730</v>
      </c>
      <c r="F150" s="4"/>
    </row>
    <row r="151" spans="1:6" ht="10.5" customHeight="1">
      <c r="A151" s="9"/>
      <c r="B151" s="9"/>
      <c r="C151" s="11">
        <v>4300</v>
      </c>
      <c r="D151" s="1" t="s">
        <v>126</v>
      </c>
      <c r="E151" s="16">
        <f>SUM(E153:E161)</f>
        <v>9395</v>
      </c>
      <c r="F151" s="4"/>
    </row>
    <row r="152" spans="1:6" ht="11.25" customHeight="1">
      <c r="A152" s="9"/>
      <c r="B152" s="9"/>
      <c r="C152" s="9"/>
      <c r="D152" s="12" t="s">
        <v>46</v>
      </c>
      <c r="E152" s="17"/>
      <c r="F152" s="4"/>
    </row>
    <row r="153" spans="1:6" ht="10.5" customHeight="1">
      <c r="A153" s="9"/>
      <c r="B153" s="9"/>
      <c r="C153" s="9"/>
      <c r="D153" s="1" t="s">
        <v>169</v>
      </c>
      <c r="E153" s="16">
        <v>400</v>
      </c>
      <c r="F153" s="4"/>
    </row>
    <row r="154" spans="1:6" ht="10.5" customHeight="1">
      <c r="A154" s="9"/>
      <c r="B154" s="9"/>
      <c r="C154" s="9"/>
      <c r="D154" s="1" t="s">
        <v>119</v>
      </c>
      <c r="E154" s="16">
        <v>1245</v>
      </c>
      <c r="F154" s="4"/>
    </row>
    <row r="155" spans="1:6" ht="10.5" customHeight="1">
      <c r="A155" s="9"/>
      <c r="B155" s="9"/>
      <c r="C155" s="9"/>
      <c r="D155" s="1" t="s">
        <v>132</v>
      </c>
      <c r="E155" s="16">
        <v>3000</v>
      </c>
      <c r="F155" s="4"/>
    </row>
    <row r="156" spans="1:6" ht="10.5" customHeight="1">
      <c r="A156" s="9"/>
      <c r="B156" s="9"/>
      <c r="C156" s="9"/>
      <c r="D156" s="1" t="s">
        <v>140</v>
      </c>
      <c r="E156" s="16">
        <v>200</v>
      </c>
      <c r="F156" s="4"/>
    </row>
    <row r="157" spans="1:6" ht="10.5" customHeight="1">
      <c r="A157" s="9"/>
      <c r="B157" s="9"/>
      <c r="C157" s="9"/>
      <c r="D157" s="1" t="s">
        <v>178</v>
      </c>
      <c r="E157" s="16">
        <v>285</v>
      </c>
      <c r="F157" s="4"/>
    </row>
    <row r="158" spans="1:6" ht="10.5" customHeight="1">
      <c r="A158" s="9"/>
      <c r="B158" s="9"/>
      <c r="C158" s="9"/>
      <c r="D158" s="1" t="s">
        <v>187</v>
      </c>
      <c r="E158" s="16">
        <v>1000</v>
      </c>
      <c r="F158" s="4"/>
    </row>
    <row r="159" spans="1:6" ht="10.5" customHeight="1">
      <c r="A159" s="9"/>
      <c r="B159" s="9"/>
      <c r="C159" s="9"/>
      <c r="D159" s="1" t="s">
        <v>52</v>
      </c>
      <c r="E159" s="16">
        <v>1200</v>
      </c>
      <c r="F159" s="4"/>
    </row>
    <row r="160" spans="1:6" ht="10.5" customHeight="1">
      <c r="A160" s="9"/>
      <c r="B160" s="9"/>
      <c r="C160" s="9"/>
      <c r="D160" s="1" t="s">
        <v>91</v>
      </c>
      <c r="E160" s="16">
        <v>1815</v>
      </c>
      <c r="F160" s="4"/>
    </row>
    <row r="161" spans="1:6" ht="10.5" customHeight="1">
      <c r="A161" s="9"/>
      <c r="B161" s="9"/>
      <c r="C161" s="9"/>
      <c r="D161" s="1" t="s">
        <v>118</v>
      </c>
      <c r="E161" s="16">
        <v>250</v>
      </c>
      <c r="F161" s="4"/>
    </row>
    <row r="162" spans="1:6" ht="10.5" customHeight="1">
      <c r="A162" s="13">
        <v>754</v>
      </c>
      <c r="B162" s="9"/>
      <c r="C162" s="9"/>
      <c r="D162" s="2" t="s">
        <v>177</v>
      </c>
      <c r="E162" s="15">
        <f>SUM(E163,E175,E178)</f>
        <v>277436</v>
      </c>
      <c r="F162" s="4"/>
    </row>
    <row r="163" spans="1:6" ht="10.5" customHeight="1">
      <c r="A163" s="9"/>
      <c r="B163" s="14">
        <v>75412</v>
      </c>
      <c r="C163" s="9"/>
      <c r="D163" s="1" t="s">
        <v>77</v>
      </c>
      <c r="E163" s="16">
        <f>SUM(E164:E174)</f>
        <v>70000</v>
      </c>
      <c r="F163" s="4"/>
    </row>
    <row r="164" spans="1:6" ht="10.5" customHeight="1">
      <c r="A164" s="9"/>
      <c r="B164" s="9"/>
      <c r="C164" s="11">
        <v>4010</v>
      </c>
      <c r="D164" s="1" t="s">
        <v>31</v>
      </c>
      <c r="E164" s="16">
        <v>23200</v>
      </c>
      <c r="F164" s="4"/>
    </row>
    <row r="165" spans="1:6" ht="10.5" customHeight="1">
      <c r="A165" s="9"/>
      <c r="B165" s="9"/>
      <c r="C165" s="11">
        <v>4040</v>
      </c>
      <c r="D165" s="1" t="s">
        <v>143</v>
      </c>
      <c r="E165" s="16">
        <v>1700</v>
      </c>
      <c r="F165" s="4"/>
    </row>
    <row r="166" spans="1:6" ht="10.5" customHeight="1">
      <c r="A166" s="9"/>
      <c r="B166" s="9"/>
      <c r="C166" s="11">
        <v>4110</v>
      </c>
      <c r="D166" s="1" t="s">
        <v>172</v>
      </c>
      <c r="E166" s="16">
        <v>4120</v>
      </c>
      <c r="F166" s="4"/>
    </row>
    <row r="167" spans="1:6" ht="10.5" customHeight="1">
      <c r="A167" s="9"/>
      <c r="B167" s="9"/>
      <c r="C167" s="11">
        <v>4120</v>
      </c>
      <c r="D167" s="1" t="s">
        <v>80</v>
      </c>
      <c r="E167" s="16">
        <v>570</v>
      </c>
      <c r="F167" s="4"/>
    </row>
    <row r="168" spans="1:6" ht="10.5" customHeight="1">
      <c r="A168" s="9"/>
      <c r="B168" s="9"/>
      <c r="C168" s="11">
        <v>4210</v>
      </c>
      <c r="D168" s="1" t="s">
        <v>135</v>
      </c>
      <c r="E168" s="16">
        <v>18350</v>
      </c>
      <c r="F168" s="4"/>
    </row>
    <row r="169" spans="1:6" ht="10.5" customHeight="1">
      <c r="A169" s="9"/>
      <c r="B169" s="9"/>
      <c r="C169" s="11">
        <v>4260</v>
      </c>
      <c r="D169" s="1" t="s">
        <v>158</v>
      </c>
      <c r="E169" s="16">
        <v>6200</v>
      </c>
      <c r="F169" s="4"/>
    </row>
    <row r="170" spans="1:6" ht="10.5" customHeight="1">
      <c r="A170" s="9"/>
      <c r="B170" s="9"/>
      <c r="C170" s="11">
        <v>4270</v>
      </c>
      <c r="D170" s="1" t="s">
        <v>44</v>
      </c>
      <c r="E170" s="16">
        <v>1500</v>
      </c>
      <c r="F170" s="4"/>
    </row>
    <row r="171" spans="1:6" ht="10.5" customHeight="1">
      <c r="A171" s="9"/>
      <c r="B171" s="9"/>
      <c r="C171" s="11">
        <v>4280</v>
      </c>
      <c r="D171" s="1" t="s">
        <v>156</v>
      </c>
      <c r="E171" s="16">
        <v>1000</v>
      </c>
      <c r="F171" s="4"/>
    </row>
    <row r="172" spans="1:6" ht="10.5" customHeight="1">
      <c r="A172" s="9"/>
      <c r="B172" s="9"/>
      <c r="C172" s="11">
        <v>4300</v>
      </c>
      <c r="D172" s="1" t="s">
        <v>126</v>
      </c>
      <c r="E172" s="16">
        <v>3000</v>
      </c>
      <c r="F172" s="4"/>
    </row>
    <row r="173" spans="1:6" ht="10.5" customHeight="1">
      <c r="A173" s="9"/>
      <c r="B173" s="9"/>
      <c r="C173" s="11">
        <v>4410</v>
      </c>
      <c r="D173" s="1" t="s">
        <v>30</v>
      </c>
      <c r="E173" s="16">
        <v>1000</v>
      </c>
      <c r="F173" s="4"/>
    </row>
    <row r="174" spans="1:6" ht="10.5" customHeight="1">
      <c r="A174" s="9"/>
      <c r="B174" s="9"/>
      <c r="C174" s="11">
        <v>4430</v>
      </c>
      <c r="D174" s="1" t="s">
        <v>56</v>
      </c>
      <c r="E174" s="16">
        <v>9360</v>
      </c>
      <c r="F174" s="4"/>
    </row>
    <row r="175" spans="1:6" ht="10.5" customHeight="1">
      <c r="A175" s="9"/>
      <c r="B175" s="14">
        <v>75414</v>
      </c>
      <c r="C175" s="9"/>
      <c r="D175" s="1" t="s">
        <v>176</v>
      </c>
      <c r="E175" s="16">
        <f>SUM(E176:E177)</f>
        <v>5600</v>
      </c>
      <c r="F175" s="4"/>
    </row>
    <row r="176" spans="1:6" ht="10.5" customHeight="1">
      <c r="A176" s="9"/>
      <c r="B176" s="9"/>
      <c r="C176" s="11">
        <v>4210</v>
      </c>
      <c r="D176" s="1" t="s">
        <v>135</v>
      </c>
      <c r="E176" s="16">
        <v>2600</v>
      </c>
      <c r="F176" s="4"/>
    </row>
    <row r="177" spans="1:6" ht="10.5" customHeight="1">
      <c r="A177" s="9"/>
      <c r="B177" s="9"/>
      <c r="C177" s="11">
        <v>4300</v>
      </c>
      <c r="D177" s="1" t="s">
        <v>126</v>
      </c>
      <c r="E177" s="16">
        <v>3000</v>
      </c>
      <c r="F177" s="4"/>
    </row>
    <row r="178" spans="1:6" ht="10.5" customHeight="1">
      <c r="A178" s="9"/>
      <c r="B178" s="14">
        <v>75416</v>
      </c>
      <c r="C178" s="9"/>
      <c r="D178" s="1" t="s">
        <v>16</v>
      </c>
      <c r="E178" s="16">
        <f>SUM(E179:E189)</f>
        <v>201836</v>
      </c>
      <c r="F178" s="4"/>
    </row>
    <row r="179" spans="1:6" ht="10.5" customHeight="1">
      <c r="A179" s="9"/>
      <c r="B179" s="9"/>
      <c r="C179" s="11">
        <v>3020</v>
      </c>
      <c r="D179" s="1" t="s">
        <v>190</v>
      </c>
      <c r="E179" s="16">
        <v>3500</v>
      </c>
      <c r="F179" s="4"/>
    </row>
    <row r="180" spans="1:6" ht="10.5" customHeight="1">
      <c r="A180" s="9"/>
      <c r="B180" s="9"/>
      <c r="C180" s="11">
        <v>4010</v>
      </c>
      <c r="D180" s="1" t="s">
        <v>31</v>
      </c>
      <c r="E180" s="16">
        <v>135000</v>
      </c>
      <c r="F180" s="4"/>
    </row>
    <row r="181" spans="1:6" ht="10.5" customHeight="1">
      <c r="A181" s="9"/>
      <c r="B181" s="9"/>
      <c r="C181" s="11">
        <v>4040</v>
      </c>
      <c r="D181" s="1" t="s">
        <v>143</v>
      </c>
      <c r="E181" s="16">
        <v>11050</v>
      </c>
      <c r="F181" s="4"/>
    </row>
    <row r="182" spans="1:6" ht="10.5" customHeight="1">
      <c r="A182" s="9"/>
      <c r="B182" s="9"/>
      <c r="C182" s="11">
        <v>4110</v>
      </c>
      <c r="D182" s="1" t="s">
        <v>172</v>
      </c>
      <c r="E182" s="16">
        <v>26300</v>
      </c>
      <c r="F182" s="4"/>
    </row>
    <row r="183" spans="1:6" ht="10.5" customHeight="1">
      <c r="A183" s="9"/>
      <c r="B183" s="9"/>
      <c r="C183" s="11">
        <v>4120</v>
      </c>
      <c r="D183" s="1" t="s">
        <v>80</v>
      </c>
      <c r="E183" s="16">
        <v>3600</v>
      </c>
      <c r="F183" s="4"/>
    </row>
    <row r="184" spans="1:6" ht="10.5" customHeight="1">
      <c r="A184" s="9"/>
      <c r="B184" s="9"/>
      <c r="C184" s="11">
        <v>4210</v>
      </c>
      <c r="D184" s="1" t="s">
        <v>135</v>
      </c>
      <c r="E184" s="16">
        <v>6625</v>
      </c>
      <c r="F184" s="4"/>
    </row>
    <row r="185" spans="1:6" ht="10.5" customHeight="1">
      <c r="A185" s="9"/>
      <c r="B185" s="9"/>
      <c r="C185" s="11">
        <v>4260</v>
      </c>
      <c r="D185" s="1" t="s">
        <v>158</v>
      </c>
      <c r="E185" s="16">
        <v>1710</v>
      </c>
      <c r="F185" s="4"/>
    </row>
    <row r="186" spans="1:6" ht="10.5" customHeight="1">
      <c r="A186" s="9"/>
      <c r="B186" s="9"/>
      <c r="C186" s="11">
        <v>4280</v>
      </c>
      <c r="D186" s="1" t="s">
        <v>156</v>
      </c>
      <c r="E186" s="16">
        <v>2100</v>
      </c>
      <c r="F186" s="4"/>
    </row>
    <row r="187" spans="1:6" ht="10.5" customHeight="1">
      <c r="A187" s="9"/>
      <c r="B187" s="9"/>
      <c r="C187" s="11">
        <v>4300</v>
      </c>
      <c r="D187" s="1" t="s">
        <v>126</v>
      </c>
      <c r="E187" s="16">
        <v>7505</v>
      </c>
      <c r="F187" s="4"/>
    </row>
    <row r="188" spans="1:6" ht="10.5" customHeight="1">
      <c r="A188" s="9"/>
      <c r="B188" s="9"/>
      <c r="C188" s="11">
        <v>4410</v>
      </c>
      <c r="D188" s="1" t="s">
        <v>30</v>
      </c>
      <c r="E188" s="16">
        <v>246</v>
      </c>
      <c r="F188" s="4"/>
    </row>
    <row r="189" spans="1:6" ht="10.5" customHeight="1">
      <c r="A189" s="9"/>
      <c r="B189" s="9"/>
      <c r="C189" s="11">
        <v>4440</v>
      </c>
      <c r="D189" s="1" t="s">
        <v>171</v>
      </c>
      <c r="E189" s="16">
        <v>4200</v>
      </c>
      <c r="F189" s="4"/>
    </row>
    <row r="190" spans="1:6" ht="12" customHeight="1">
      <c r="A190" s="13">
        <v>756</v>
      </c>
      <c r="B190" s="9"/>
      <c r="C190" s="9"/>
      <c r="D190" s="2" t="s">
        <v>155</v>
      </c>
      <c r="E190" s="15">
        <f>SUM(E193)</f>
        <v>40000</v>
      </c>
      <c r="F190" s="4"/>
    </row>
    <row r="191" spans="1:6" ht="12" customHeight="1">
      <c r="A191" s="9"/>
      <c r="B191" s="9"/>
      <c r="C191" s="9"/>
      <c r="D191" s="2" t="s">
        <v>168</v>
      </c>
      <c r="E191" s="17"/>
      <c r="F191" s="4"/>
    </row>
    <row r="192" spans="1:6" ht="12" customHeight="1">
      <c r="A192" s="9"/>
      <c r="B192" s="9"/>
      <c r="C192" s="9"/>
      <c r="D192" s="2" t="s">
        <v>101</v>
      </c>
      <c r="E192" s="17"/>
      <c r="F192" s="4"/>
    </row>
    <row r="193" spans="1:6" ht="10.5" customHeight="1">
      <c r="A193" s="9"/>
      <c r="B193" s="14">
        <v>75647</v>
      </c>
      <c r="C193" s="9"/>
      <c r="D193" s="1" t="s">
        <v>154</v>
      </c>
      <c r="E193" s="16">
        <v>40000</v>
      </c>
      <c r="F193" s="4"/>
    </row>
    <row r="194" spans="1:6" ht="10.5" customHeight="1">
      <c r="A194" s="9"/>
      <c r="B194" s="9"/>
      <c r="C194" s="11">
        <v>4100</v>
      </c>
      <c r="D194" s="1" t="s">
        <v>100</v>
      </c>
      <c r="E194" s="16">
        <v>20000</v>
      </c>
      <c r="F194" s="4"/>
    </row>
    <row r="195" spans="1:6" ht="11.25" customHeight="1">
      <c r="A195" s="9"/>
      <c r="B195" s="9"/>
      <c r="C195" s="9"/>
      <c r="D195" s="12" t="s">
        <v>46</v>
      </c>
      <c r="E195" s="17"/>
      <c r="F195" s="4"/>
    </row>
    <row r="196" spans="1:6" ht="10.5" customHeight="1">
      <c r="A196" s="9"/>
      <c r="B196" s="9"/>
      <c r="C196" s="9"/>
      <c r="D196" s="1" t="s">
        <v>186</v>
      </c>
      <c r="E196" s="16">
        <v>20000</v>
      </c>
      <c r="F196" s="4"/>
    </row>
    <row r="197" spans="1:6" ht="10.5" customHeight="1">
      <c r="A197" s="9"/>
      <c r="B197" s="9"/>
      <c r="C197" s="11">
        <v>4300</v>
      </c>
      <c r="D197" s="1" t="s">
        <v>126</v>
      </c>
      <c r="E197" s="16">
        <v>20000</v>
      </c>
      <c r="F197" s="4"/>
    </row>
    <row r="198" spans="1:6" ht="11.25" customHeight="1">
      <c r="A198" s="9"/>
      <c r="B198" s="9"/>
      <c r="C198" s="9"/>
      <c r="D198" s="12" t="s">
        <v>46</v>
      </c>
      <c r="E198" s="17"/>
      <c r="F198" s="4"/>
    </row>
    <row r="199" spans="1:6" ht="10.5" customHeight="1">
      <c r="A199" s="9"/>
      <c r="B199" s="9"/>
      <c r="C199" s="9"/>
      <c r="D199" s="1" t="s">
        <v>139</v>
      </c>
      <c r="E199" s="16">
        <v>20000</v>
      </c>
      <c r="F199" s="4"/>
    </row>
    <row r="200" spans="1:6" ht="10.5" customHeight="1">
      <c r="A200" s="13">
        <v>757</v>
      </c>
      <c r="B200" s="9"/>
      <c r="C200" s="9"/>
      <c r="D200" s="2" t="s">
        <v>117</v>
      </c>
      <c r="E200" s="15">
        <f>SUM(E201)</f>
        <v>239443</v>
      </c>
      <c r="F200" s="4"/>
    </row>
    <row r="201" spans="1:6" ht="10.5" customHeight="1">
      <c r="A201" s="9"/>
      <c r="B201" s="14">
        <v>75705</v>
      </c>
      <c r="C201" s="9"/>
      <c r="D201" s="1" t="s">
        <v>6</v>
      </c>
      <c r="E201" s="16">
        <v>239443</v>
      </c>
      <c r="F201" s="4"/>
    </row>
    <row r="202" spans="1:6" ht="12" customHeight="1">
      <c r="A202" s="9"/>
      <c r="B202" s="9"/>
      <c r="C202" s="11">
        <v>8070</v>
      </c>
      <c r="D202" s="1" t="s">
        <v>25</v>
      </c>
      <c r="E202" s="16">
        <f>SUM(E205:E207)</f>
        <v>239443</v>
      </c>
      <c r="F202" s="4"/>
    </row>
    <row r="203" spans="1:6" ht="12" customHeight="1">
      <c r="A203" s="9"/>
      <c r="B203" s="9"/>
      <c r="C203" s="9"/>
      <c r="D203" s="1" t="s">
        <v>5</v>
      </c>
      <c r="E203" s="17"/>
      <c r="F203" s="4"/>
    </row>
    <row r="204" spans="1:6" ht="11.25" customHeight="1">
      <c r="A204" s="9"/>
      <c r="B204" s="9"/>
      <c r="C204" s="9"/>
      <c r="D204" s="12" t="s">
        <v>46</v>
      </c>
      <c r="E204" s="17"/>
      <c r="F204" s="4"/>
    </row>
    <row r="205" spans="1:6" ht="10.5" customHeight="1">
      <c r="A205" s="9"/>
      <c r="B205" s="9"/>
      <c r="C205" s="9"/>
      <c r="D205" s="1" t="s">
        <v>90</v>
      </c>
      <c r="E205" s="16">
        <v>3816</v>
      </c>
      <c r="F205" s="4"/>
    </row>
    <row r="206" spans="1:6" ht="10.5" customHeight="1">
      <c r="A206" s="9"/>
      <c r="B206" s="9"/>
      <c r="C206" s="9"/>
      <c r="D206" s="1" t="s">
        <v>131</v>
      </c>
      <c r="E206" s="16">
        <v>32490</v>
      </c>
      <c r="F206" s="4"/>
    </row>
    <row r="207" spans="1:6" ht="10.5" customHeight="1">
      <c r="A207" s="9"/>
      <c r="B207" s="9"/>
      <c r="C207" s="9"/>
      <c r="D207" s="1" t="s">
        <v>89</v>
      </c>
      <c r="E207" s="16">
        <v>203137</v>
      </c>
      <c r="F207" s="4"/>
    </row>
    <row r="208" spans="1:6" ht="10.5" customHeight="1">
      <c r="A208" s="13">
        <v>758</v>
      </c>
      <c r="B208" s="9"/>
      <c r="C208" s="9"/>
      <c r="D208" s="2" t="s">
        <v>88</v>
      </c>
      <c r="E208" s="15">
        <f>SUM(E209,E214)</f>
        <v>840647</v>
      </c>
      <c r="F208" s="4"/>
    </row>
    <row r="209" spans="1:6" ht="10.5" customHeight="1">
      <c r="A209" s="9"/>
      <c r="B209" s="14">
        <v>75814</v>
      </c>
      <c r="C209" s="9"/>
      <c r="D209" s="1" t="s">
        <v>68</v>
      </c>
      <c r="E209" s="16">
        <v>770647</v>
      </c>
      <c r="F209" s="4"/>
    </row>
    <row r="210" spans="1:6" ht="12" customHeight="1">
      <c r="A210" s="9"/>
      <c r="B210" s="9"/>
      <c r="C210" s="11">
        <v>4600</v>
      </c>
      <c r="D210" s="1" t="s">
        <v>76</v>
      </c>
      <c r="E210" s="16">
        <v>770647</v>
      </c>
      <c r="F210" s="4"/>
    </row>
    <row r="211" spans="1:6" ht="12" customHeight="1">
      <c r="A211" s="9"/>
      <c r="B211" s="9"/>
      <c r="C211" s="9"/>
      <c r="D211" s="1" t="s">
        <v>138</v>
      </c>
      <c r="E211" s="17"/>
      <c r="F211" s="4"/>
    </row>
    <row r="212" spans="1:6" ht="11.25" customHeight="1">
      <c r="A212" s="9"/>
      <c r="B212" s="9"/>
      <c r="C212" s="9"/>
      <c r="D212" s="12" t="s">
        <v>46</v>
      </c>
      <c r="E212" s="17"/>
      <c r="F212" s="4"/>
    </row>
    <row r="213" spans="1:6" ht="10.5" customHeight="1">
      <c r="A213" s="9"/>
      <c r="B213" s="9"/>
      <c r="C213" s="9"/>
      <c r="D213" s="1" t="s">
        <v>15</v>
      </c>
      <c r="E213" s="16">
        <v>770647</v>
      </c>
      <c r="F213" s="4"/>
    </row>
    <row r="214" spans="1:6" ht="10.5" customHeight="1">
      <c r="A214" s="9"/>
      <c r="B214" s="14">
        <v>75818</v>
      </c>
      <c r="C214" s="9"/>
      <c r="D214" s="1" t="s">
        <v>24</v>
      </c>
      <c r="E214" s="16">
        <v>70000</v>
      </c>
      <c r="F214" s="4"/>
    </row>
    <row r="215" spans="1:6" ht="10.5" customHeight="1">
      <c r="A215" s="9"/>
      <c r="B215" s="9"/>
      <c r="C215" s="11">
        <v>4810</v>
      </c>
      <c r="D215" s="1" t="s">
        <v>99</v>
      </c>
      <c r="E215" s="16">
        <v>70000</v>
      </c>
      <c r="F215" s="4"/>
    </row>
    <row r="216" spans="1:6" ht="11.25" customHeight="1">
      <c r="A216" s="9"/>
      <c r="B216" s="9"/>
      <c r="C216" s="9"/>
      <c r="D216" s="12" t="s">
        <v>46</v>
      </c>
      <c r="E216" s="17"/>
      <c r="F216" s="4"/>
    </row>
    <row r="217" spans="1:6" ht="10.5" customHeight="1">
      <c r="A217" s="9"/>
      <c r="B217" s="9"/>
      <c r="C217" s="9"/>
      <c r="D217" s="1" t="s">
        <v>51</v>
      </c>
      <c r="E217" s="16">
        <v>100000</v>
      </c>
      <c r="F217" s="4"/>
    </row>
    <row r="218" spans="1:6" ht="10.5" customHeight="1">
      <c r="A218" s="13">
        <v>801</v>
      </c>
      <c r="B218" s="9"/>
      <c r="C218" s="9"/>
      <c r="D218" s="2" t="s">
        <v>4</v>
      </c>
      <c r="E218" s="15">
        <f>SUM(E219,E236,E252,E269,E271,E275)</f>
        <v>10212874</v>
      </c>
      <c r="F218" s="4"/>
    </row>
    <row r="219" spans="1:6" ht="10.5" customHeight="1">
      <c r="A219" s="9"/>
      <c r="B219" s="14">
        <v>80101</v>
      </c>
      <c r="C219" s="9"/>
      <c r="D219" s="1" t="s">
        <v>98</v>
      </c>
      <c r="E219" s="16">
        <f>SUM(E220:E235)</f>
        <v>4753173</v>
      </c>
      <c r="F219" s="4"/>
    </row>
    <row r="220" spans="1:6" ht="10.5" customHeight="1">
      <c r="A220" s="9"/>
      <c r="B220" s="9"/>
      <c r="C220" s="11">
        <v>3020</v>
      </c>
      <c r="D220" s="1" t="s">
        <v>190</v>
      </c>
      <c r="E220" s="16">
        <v>92270</v>
      </c>
      <c r="F220" s="4"/>
    </row>
    <row r="221" spans="1:6" ht="10.5" customHeight="1">
      <c r="A221" s="9"/>
      <c r="B221" s="9"/>
      <c r="C221" s="11">
        <v>4010</v>
      </c>
      <c r="D221" s="1" t="s">
        <v>31</v>
      </c>
      <c r="E221" s="16">
        <v>3108450</v>
      </c>
      <c r="F221" s="4"/>
    </row>
    <row r="222" spans="1:6" ht="10.5" customHeight="1">
      <c r="A222" s="9"/>
      <c r="B222" s="9"/>
      <c r="C222" s="11">
        <v>4040</v>
      </c>
      <c r="D222" s="1" t="s">
        <v>143</v>
      </c>
      <c r="E222" s="16">
        <v>257160</v>
      </c>
      <c r="F222" s="4"/>
    </row>
    <row r="223" spans="1:6" ht="10.5" customHeight="1">
      <c r="A223" s="9"/>
      <c r="B223" s="9"/>
      <c r="C223" s="11">
        <v>4110</v>
      </c>
      <c r="D223" s="1" t="s">
        <v>172</v>
      </c>
      <c r="E223" s="16">
        <v>603323</v>
      </c>
      <c r="F223" s="4"/>
    </row>
    <row r="224" spans="1:6" ht="10.5" customHeight="1">
      <c r="A224" s="9"/>
      <c r="B224" s="9"/>
      <c r="C224" s="11">
        <v>4120</v>
      </c>
      <c r="D224" s="1" t="s">
        <v>80</v>
      </c>
      <c r="E224" s="16">
        <v>81970</v>
      </c>
      <c r="F224" s="4"/>
    </row>
    <row r="225" spans="1:6" ht="10.5" customHeight="1">
      <c r="A225" s="9"/>
      <c r="B225" s="9"/>
      <c r="C225" s="11">
        <v>4170</v>
      </c>
      <c r="D225" s="1" t="s">
        <v>112</v>
      </c>
      <c r="E225" s="16">
        <v>8450</v>
      </c>
      <c r="F225" s="4"/>
    </row>
    <row r="226" spans="1:6" ht="10.5" customHeight="1">
      <c r="A226" s="9"/>
      <c r="B226" s="9"/>
      <c r="C226" s="11">
        <v>4210</v>
      </c>
      <c r="D226" s="1" t="s">
        <v>135</v>
      </c>
      <c r="E226" s="16">
        <v>230460</v>
      </c>
      <c r="F226" s="4"/>
    </row>
    <row r="227" spans="1:6" ht="10.5" customHeight="1">
      <c r="A227" s="9"/>
      <c r="B227" s="9"/>
      <c r="C227" s="11">
        <v>4220</v>
      </c>
      <c r="D227" s="1" t="s">
        <v>41</v>
      </c>
      <c r="E227" s="16">
        <v>16000</v>
      </c>
      <c r="F227" s="4"/>
    </row>
    <row r="228" spans="1:6" ht="10.5" customHeight="1">
      <c r="A228" s="9"/>
      <c r="B228" s="9"/>
      <c r="C228" s="11">
        <v>4240</v>
      </c>
      <c r="D228" s="1" t="s">
        <v>109</v>
      </c>
      <c r="E228" s="16">
        <v>6282</v>
      </c>
      <c r="F228" s="4"/>
    </row>
    <row r="229" spans="1:6" ht="10.5" customHeight="1">
      <c r="A229" s="9"/>
      <c r="B229" s="9"/>
      <c r="C229" s="11">
        <v>4260</v>
      </c>
      <c r="D229" s="1" t="s">
        <v>158</v>
      </c>
      <c r="E229" s="16">
        <v>67460</v>
      </c>
      <c r="F229" s="4"/>
    </row>
    <row r="230" spans="1:6" ht="10.5" customHeight="1">
      <c r="A230" s="9"/>
      <c r="B230" s="9"/>
      <c r="C230" s="11">
        <v>4270</v>
      </c>
      <c r="D230" s="1" t="s">
        <v>44</v>
      </c>
      <c r="E230" s="16">
        <v>32004</v>
      </c>
      <c r="F230" s="4"/>
    </row>
    <row r="231" spans="1:6" ht="10.5" customHeight="1">
      <c r="A231" s="9"/>
      <c r="B231" s="9"/>
      <c r="C231" s="11">
        <v>4280</v>
      </c>
      <c r="D231" s="1" t="s">
        <v>156</v>
      </c>
      <c r="E231" s="16">
        <v>8800</v>
      </c>
      <c r="F231" s="4"/>
    </row>
    <row r="232" spans="1:6" ht="10.5" customHeight="1">
      <c r="A232" s="9"/>
      <c r="B232" s="9"/>
      <c r="C232" s="11">
        <v>4300</v>
      </c>
      <c r="D232" s="1" t="s">
        <v>126</v>
      </c>
      <c r="E232" s="16">
        <v>32601</v>
      </c>
      <c r="F232" s="4"/>
    </row>
    <row r="233" spans="1:6" ht="10.5" customHeight="1">
      <c r="A233" s="9"/>
      <c r="B233" s="9"/>
      <c r="C233" s="11">
        <v>4410</v>
      </c>
      <c r="D233" s="1" t="s">
        <v>30</v>
      </c>
      <c r="E233" s="16">
        <v>3250</v>
      </c>
      <c r="F233" s="4"/>
    </row>
    <row r="234" spans="1:6" ht="10.5" customHeight="1">
      <c r="A234" s="9"/>
      <c r="B234" s="9"/>
      <c r="C234" s="11">
        <v>4430</v>
      </c>
      <c r="D234" s="1" t="s">
        <v>56</v>
      </c>
      <c r="E234" s="16">
        <v>3910</v>
      </c>
      <c r="F234" s="4"/>
    </row>
    <row r="235" spans="1:6" ht="10.5" customHeight="1">
      <c r="A235" s="9"/>
      <c r="B235" s="9"/>
      <c r="C235" s="11">
        <v>4440</v>
      </c>
      <c r="D235" s="1" t="s">
        <v>171</v>
      </c>
      <c r="E235" s="16">
        <v>200783</v>
      </c>
      <c r="F235" s="4"/>
    </row>
    <row r="236" spans="1:6" ht="10.5" customHeight="1">
      <c r="A236" s="9"/>
      <c r="B236" s="14">
        <v>80104</v>
      </c>
      <c r="C236" s="9"/>
      <c r="D236" s="1" t="s">
        <v>167</v>
      </c>
      <c r="E236" s="16">
        <f>SUM(E237:E251)</f>
        <v>2193694</v>
      </c>
      <c r="F236" s="4"/>
    </row>
    <row r="237" spans="1:6" ht="10.5" customHeight="1">
      <c r="A237" s="9"/>
      <c r="B237" s="9"/>
      <c r="C237" s="11">
        <v>3020</v>
      </c>
      <c r="D237" s="1" t="s">
        <v>190</v>
      </c>
      <c r="E237" s="16">
        <v>54228</v>
      </c>
      <c r="F237" s="4"/>
    </row>
    <row r="238" spans="1:6" ht="10.5" customHeight="1">
      <c r="A238" s="9"/>
      <c r="B238" s="9"/>
      <c r="C238" s="11">
        <v>4010</v>
      </c>
      <c r="D238" s="1" t="s">
        <v>31</v>
      </c>
      <c r="E238" s="16">
        <v>1255593</v>
      </c>
      <c r="F238" s="4"/>
    </row>
    <row r="239" spans="1:6" ht="10.5" customHeight="1">
      <c r="A239" s="9"/>
      <c r="B239" s="9"/>
      <c r="C239" s="11">
        <v>4040</v>
      </c>
      <c r="D239" s="1" t="s">
        <v>143</v>
      </c>
      <c r="E239" s="16">
        <v>104850</v>
      </c>
      <c r="F239" s="4"/>
    </row>
    <row r="240" spans="1:6" ht="10.5" customHeight="1">
      <c r="A240" s="9"/>
      <c r="B240" s="9"/>
      <c r="C240" s="11">
        <v>4110</v>
      </c>
      <c r="D240" s="1" t="s">
        <v>172</v>
      </c>
      <c r="E240" s="16">
        <v>245600</v>
      </c>
      <c r="F240" s="4"/>
    </row>
    <row r="241" spans="1:6" ht="10.5" customHeight="1">
      <c r="A241" s="9"/>
      <c r="B241" s="9"/>
      <c r="C241" s="11">
        <v>4120</v>
      </c>
      <c r="D241" s="1" t="s">
        <v>80</v>
      </c>
      <c r="E241" s="16">
        <v>33500</v>
      </c>
      <c r="F241" s="4"/>
    </row>
    <row r="242" spans="1:6" ht="10.5" customHeight="1">
      <c r="A242" s="9"/>
      <c r="B242" s="9"/>
      <c r="C242" s="11">
        <v>4210</v>
      </c>
      <c r="D242" s="1" t="s">
        <v>135</v>
      </c>
      <c r="E242" s="16">
        <v>165469</v>
      </c>
      <c r="F242" s="4"/>
    </row>
    <row r="243" spans="1:6" ht="10.5" customHeight="1">
      <c r="A243" s="9"/>
      <c r="B243" s="9"/>
      <c r="C243" s="11">
        <v>4220</v>
      </c>
      <c r="D243" s="1" t="s">
        <v>41</v>
      </c>
      <c r="E243" s="16">
        <v>133198</v>
      </c>
      <c r="F243" s="4"/>
    </row>
    <row r="244" spans="1:6" ht="10.5" customHeight="1">
      <c r="A244" s="9"/>
      <c r="B244" s="9"/>
      <c r="C244" s="11">
        <v>4240</v>
      </c>
      <c r="D244" s="1" t="s">
        <v>109</v>
      </c>
      <c r="E244" s="16">
        <v>2910</v>
      </c>
      <c r="F244" s="4"/>
    </row>
    <row r="245" spans="1:6" ht="10.5" customHeight="1">
      <c r="A245" s="9"/>
      <c r="B245" s="9"/>
      <c r="C245" s="11">
        <v>4260</v>
      </c>
      <c r="D245" s="1" t="s">
        <v>158</v>
      </c>
      <c r="E245" s="16">
        <v>39892</v>
      </c>
      <c r="F245" s="4"/>
    </row>
    <row r="246" spans="1:6" ht="10.5" customHeight="1">
      <c r="A246" s="9"/>
      <c r="B246" s="9"/>
      <c r="C246" s="11">
        <v>4270</v>
      </c>
      <c r="D246" s="1" t="s">
        <v>44</v>
      </c>
      <c r="E246" s="16">
        <v>21467</v>
      </c>
      <c r="F246" s="4"/>
    </row>
    <row r="247" spans="1:6" ht="10.5" customHeight="1">
      <c r="A247" s="9"/>
      <c r="B247" s="9"/>
      <c r="C247" s="11">
        <v>4280</v>
      </c>
      <c r="D247" s="1" t="s">
        <v>156</v>
      </c>
      <c r="E247" s="16">
        <v>7054</v>
      </c>
      <c r="F247" s="4"/>
    </row>
    <row r="248" spans="1:6" ht="10.5" customHeight="1">
      <c r="A248" s="9"/>
      <c r="B248" s="9"/>
      <c r="C248" s="11">
        <v>4300</v>
      </c>
      <c r="D248" s="1" t="s">
        <v>126</v>
      </c>
      <c r="E248" s="16">
        <v>31013</v>
      </c>
      <c r="F248" s="4"/>
    </row>
    <row r="249" spans="1:6" ht="10.5" customHeight="1">
      <c r="A249" s="9"/>
      <c r="B249" s="9"/>
      <c r="C249" s="11">
        <v>4410</v>
      </c>
      <c r="D249" s="1" t="s">
        <v>30</v>
      </c>
      <c r="E249" s="16">
        <v>3934</v>
      </c>
      <c r="F249" s="4"/>
    </row>
    <row r="250" spans="1:6" ht="10.5" customHeight="1">
      <c r="A250" s="9"/>
      <c r="B250" s="9"/>
      <c r="C250" s="11">
        <v>4430</v>
      </c>
      <c r="D250" s="1" t="s">
        <v>56</v>
      </c>
      <c r="E250" s="16">
        <v>2730</v>
      </c>
      <c r="F250" s="4"/>
    </row>
    <row r="251" spans="1:6" ht="10.5" customHeight="1">
      <c r="A251" s="9"/>
      <c r="B251" s="9"/>
      <c r="C251" s="11">
        <v>4440</v>
      </c>
      <c r="D251" s="1" t="s">
        <v>171</v>
      </c>
      <c r="E251" s="16">
        <v>92256</v>
      </c>
      <c r="F251" s="4"/>
    </row>
    <row r="252" spans="1:6" ht="10.5" customHeight="1">
      <c r="A252" s="9"/>
      <c r="B252" s="14">
        <v>80110</v>
      </c>
      <c r="C252" s="9"/>
      <c r="D252" s="1" t="s">
        <v>130</v>
      </c>
      <c r="E252" s="16">
        <f>SUM(E253:E268)</f>
        <v>2829376</v>
      </c>
      <c r="F252" s="4"/>
    </row>
    <row r="253" spans="1:6" ht="10.5" customHeight="1">
      <c r="A253" s="9"/>
      <c r="B253" s="9"/>
      <c r="C253" s="11">
        <v>2540</v>
      </c>
      <c r="D253" s="1" t="s">
        <v>166</v>
      </c>
      <c r="E253" s="16">
        <v>524467</v>
      </c>
      <c r="F253" s="4"/>
    </row>
    <row r="254" spans="1:6" ht="10.5" customHeight="1">
      <c r="A254" s="9"/>
      <c r="B254" s="9"/>
      <c r="C254" s="11">
        <v>3020</v>
      </c>
      <c r="D254" s="1" t="s">
        <v>190</v>
      </c>
      <c r="E254" s="16">
        <v>9200</v>
      </c>
      <c r="F254" s="4"/>
    </row>
    <row r="255" spans="1:6" ht="10.5" customHeight="1">
      <c r="A255" s="9"/>
      <c r="B255" s="9"/>
      <c r="C255" s="11">
        <v>4010</v>
      </c>
      <c r="D255" s="1" t="s">
        <v>31</v>
      </c>
      <c r="E255" s="16">
        <v>1552518</v>
      </c>
      <c r="F255" s="4"/>
    </row>
    <row r="256" spans="1:6" ht="10.5" customHeight="1">
      <c r="A256" s="9"/>
      <c r="B256" s="9"/>
      <c r="C256" s="11">
        <v>4040</v>
      </c>
      <c r="D256" s="1" t="s">
        <v>143</v>
      </c>
      <c r="E256" s="16">
        <v>131060</v>
      </c>
      <c r="F256" s="4"/>
    </row>
    <row r="257" spans="1:6" ht="10.5" customHeight="1">
      <c r="A257" s="9"/>
      <c r="B257" s="9"/>
      <c r="C257" s="11">
        <v>4110</v>
      </c>
      <c r="D257" s="1" t="s">
        <v>172</v>
      </c>
      <c r="E257" s="16">
        <v>300958</v>
      </c>
      <c r="F257" s="4"/>
    </row>
    <row r="258" spans="1:6" ht="10.5" customHeight="1">
      <c r="A258" s="9"/>
      <c r="B258" s="9"/>
      <c r="C258" s="11">
        <v>4120</v>
      </c>
      <c r="D258" s="1" t="s">
        <v>80</v>
      </c>
      <c r="E258" s="16">
        <v>38059</v>
      </c>
      <c r="F258" s="4"/>
    </row>
    <row r="259" spans="1:6" ht="10.5" customHeight="1">
      <c r="A259" s="9"/>
      <c r="B259" s="9"/>
      <c r="C259" s="11">
        <v>4170</v>
      </c>
      <c r="D259" s="1" t="s">
        <v>112</v>
      </c>
      <c r="E259" s="16">
        <v>18585</v>
      </c>
      <c r="F259" s="4"/>
    </row>
    <row r="260" spans="1:6" ht="10.5" customHeight="1">
      <c r="A260" s="9"/>
      <c r="B260" s="9"/>
      <c r="C260" s="11">
        <v>4210</v>
      </c>
      <c r="D260" s="1" t="s">
        <v>135</v>
      </c>
      <c r="E260" s="16">
        <v>60430</v>
      </c>
      <c r="F260" s="4"/>
    </row>
    <row r="261" spans="1:6" ht="10.5" customHeight="1">
      <c r="A261" s="9"/>
      <c r="B261" s="9"/>
      <c r="C261" s="11">
        <v>4240</v>
      </c>
      <c r="D261" s="1" t="s">
        <v>109</v>
      </c>
      <c r="E261" s="16">
        <v>3870</v>
      </c>
      <c r="F261" s="4"/>
    </row>
    <row r="262" spans="1:6" ht="10.5" customHeight="1">
      <c r="A262" s="9"/>
      <c r="B262" s="9"/>
      <c r="C262" s="11">
        <v>4260</v>
      </c>
      <c r="D262" s="1" t="s">
        <v>158</v>
      </c>
      <c r="E262" s="16">
        <v>25350</v>
      </c>
      <c r="F262" s="4"/>
    </row>
    <row r="263" spans="1:6" ht="10.5" customHeight="1">
      <c r="A263" s="9"/>
      <c r="B263" s="9"/>
      <c r="C263" s="11">
        <v>4270</v>
      </c>
      <c r="D263" s="1" t="s">
        <v>44</v>
      </c>
      <c r="E263" s="16">
        <v>11266</v>
      </c>
      <c r="F263" s="4"/>
    </row>
    <row r="264" spans="1:6" ht="10.5" customHeight="1">
      <c r="A264" s="9"/>
      <c r="B264" s="9"/>
      <c r="C264" s="11">
        <v>4280</v>
      </c>
      <c r="D264" s="1" t="s">
        <v>156</v>
      </c>
      <c r="E264" s="16">
        <v>5000</v>
      </c>
      <c r="F264" s="4"/>
    </row>
    <row r="265" spans="1:6" ht="10.5" customHeight="1">
      <c r="A265" s="9"/>
      <c r="B265" s="9"/>
      <c r="C265" s="11">
        <v>4300</v>
      </c>
      <c r="D265" s="1" t="s">
        <v>126</v>
      </c>
      <c r="E265" s="16">
        <v>29182</v>
      </c>
      <c r="F265" s="4"/>
    </row>
    <row r="266" spans="1:6" ht="10.5" customHeight="1">
      <c r="A266" s="9"/>
      <c r="B266" s="9"/>
      <c r="C266" s="11">
        <v>4410</v>
      </c>
      <c r="D266" s="1" t="s">
        <v>30</v>
      </c>
      <c r="E266" s="16">
        <v>1500</v>
      </c>
      <c r="F266" s="4"/>
    </row>
    <row r="267" spans="1:6" ht="10.5" customHeight="1">
      <c r="A267" s="9"/>
      <c r="B267" s="9"/>
      <c r="C267" s="11">
        <v>4430</v>
      </c>
      <c r="D267" s="1" t="s">
        <v>56</v>
      </c>
      <c r="E267" s="16">
        <v>600</v>
      </c>
      <c r="F267" s="4"/>
    </row>
    <row r="268" spans="1:6" ht="10.5" customHeight="1">
      <c r="A268" s="9"/>
      <c r="B268" s="9"/>
      <c r="C268" s="11">
        <v>4440</v>
      </c>
      <c r="D268" s="1" t="s">
        <v>171</v>
      </c>
      <c r="E268" s="16">
        <v>117331</v>
      </c>
      <c r="F268" s="4"/>
    </row>
    <row r="269" spans="1:6" ht="10.5" customHeight="1">
      <c r="A269" s="9"/>
      <c r="B269" s="14">
        <v>80113</v>
      </c>
      <c r="C269" s="9"/>
      <c r="D269" s="1" t="s">
        <v>129</v>
      </c>
      <c r="E269" s="16">
        <v>278000</v>
      </c>
      <c r="F269" s="4"/>
    </row>
    <row r="270" spans="1:6" ht="10.5" customHeight="1">
      <c r="A270" s="9"/>
      <c r="B270" s="9"/>
      <c r="C270" s="11">
        <v>4300</v>
      </c>
      <c r="D270" s="1" t="s">
        <v>126</v>
      </c>
      <c r="E270" s="16">
        <v>278000</v>
      </c>
      <c r="F270" s="4"/>
    </row>
    <row r="271" spans="1:6" ht="10.5" customHeight="1">
      <c r="A271" s="9"/>
      <c r="B271" s="14">
        <v>80146</v>
      </c>
      <c r="C271" s="9"/>
      <c r="D271" s="1" t="s">
        <v>97</v>
      </c>
      <c r="E271" s="16">
        <f>SUM(E272:E274)</f>
        <v>44920</v>
      </c>
      <c r="F271" s="4"/>
    </row>
    <row r="272" spans="1:6" ht="10.5" customHeight="1">
      <c r="A272" s="9"/>
      <c r="B272" s="9"/>
      <c r="C272" s="11">
        <v>4210</v>
      </c>
      <c r="D272" s="1" t="s">
        <v>135</v>
      </c>
      <c r="E272" s="16">
        <v>6222</v>
      </c>
      <c r="F272" s="4"/>
    </row>
    <row r="273" spans="1:6" ht="10.5" customHeight="1">
      <c r="A273" s="9"/>
      <c r="B273" s="9"/>
      <c r="C273" s="11">
        <v>4300</v>
      </c>
      <c r="D273" s="1" t="s">
        <v>126</v>
      </c>
      <c r="E273" s="16">
        <v>32107</v>
      </c>
      <c r="F273" s="4"/>
    </row>
    <row r="274" spans="1:6" ht="10.5" customHeight="1">
      <c r="A274" s="9"/>
      <c r="B274" s="9"/>
      <c r="C274" s="11">
        <v>4410</v>
      </c>
      <c r="D274" s="1" t="s">
        <v>30</v>
      </c>
      <c r="E274" s="16">
        <v>6591</v>
      </c>
      <c r="F274" s="4"/>
    </row>
    <row r="275" spans="1:6" ht="10.5" customHeight="1">
      <c r="A275" s="9"/>
      <c r="B275" s="14">
        <v>80195</v>
      </c>
      <c r="C275" s="9"/>
      <c r="D275" s="1" t="s">
        <v>127</v>
      </c>
      <c r="E275" s="16">
        <f>SUM(E290,E287,E283,E282,E276)</f>
        <v>113711</v>
      </c>
      <c r="F275" s="4"/>
    </row>
    <row r="276" spans="1:6" ht="12" customHeight="1">
      <c r="A276" s="9"/>
      <c r="B276" s="9"/>
      <c r="C276" s="11">
        <v>2900</v>
      </c>
      <c r="D276" s="1" t="s">
        <v>67</v>
      </c>
      <c r="E276" s="16">
        <f>SUM(E280:E281)</f>
        <v>41461</v>
      </c>
      <c r="F276" s="4"/>
    </row>
    <row r="277" spans="1:6" ht="12" customHeight="1">
      <c r="A277" s="9"/>
      <c r="B277" s="9"/>
      <c r="C277" s="9"/>
      <c r="D277" s="1" t="s">
        <v>175</v>
      </c>
      <c r="E277" s="17"/>
      <c r="F277" s="4"/>
    </row>
    <row r="278" spans="1:6" ht="12" customHeight="1">
      <c r="A278" s="9"/>
      <c r="B278" s="9"/>
      <c r="C278" s="9"/>
      <c r="D278" s="1" t="s">
        <v>40</v>
      </c>
      <c r="E278" s="17"/>
      <c r="F278" s="4"/>
    </row>
    <row r="279" spans="1:6" ht="11.25" customHeight="1">
      <c r="A279" s="9"/>
      <c r="B279" s="9"/>
      <c r="C279" s="9"/>
      <c r="D279" s="12" t="s">
        <v>46</v>
      </c>
      <c r="E279" s="17"/>
      <c r="F279" s="4"/>
    </row>
    <row r="280" spans="1:6" ht="10.5" customHeight="1">
      <c r="A280" s="9"/>
      <c r="B280" s="9"/>
      <c r="C280" s="9"/>
      <c r="D280" s="1" t="s">
        <v>116</v>
      </c>
      <c r="E280" s="16">
        <v>19305</v>
      </c>
      <c r="F280" s="4"/>
    </row>
    <row r="281" spans="1:6" ht="10.5" customHeight="1">
      <c r="A281" s="9"/>
      <c r="B281" s="9"/>
      <c r="C281" s="9"/>
      <c r="D281" s="1" t="s">
        <v>23</v>
      </c>
      <c r="E281" s="16">
        <v>22156</v>
      </c>
      <c r="F281" s="4"/>
    </row>
    <row r="282" spans="1:6" ht="10.5" customHeight="1">
      <c r="A282" s="9"/>
      <c r="B282" s="9"/>
      <c r="C282" s="11">
        <v>4170</v>
      </c>
      <c r="D282" s="1" t="s">
        <v>112</v>
      </c>
      <c r="E282" s="16">
        <v>1000</v>
      </c>
      <c r="F282" s="4"/>
    </row>
    <row r="283" spans="1:6" ht="10.5" customHeight="1">
      <c r="A283" s="9"/>
      <c r="B283" s="9"/>
      <c r="C283" s="11">
        <v>4210</v>
      </c>
      <c r="D283" s="1" t="s">
        <v>135</v>
      </c>
      <c r="E283" s="16">
        <v>13500</v>
      </c>
      <c r="F283" s="4"/>
    </row>
    <row r="284" spans="1:6" ht="11.25" customHeight="1">
      <c r="A284" s="9"/>
      <c r="B284" s="9"/>
      <c r="C284" s="9"/>
      <c r="D284" s="12" t="s">
        <v>46</v>
      </c>
      <c r="E284" s="17"/>
      <c r="F284" s="4"/>
    </row>
    <row r="285" spans="1:6" ht="10.5" customHeight="1">
      <c r="A285" s="9"/>
      <c r="B285" s="9"/>
      <c r="C285" s="9"/>
      <c r="D285" s="1" t="s">
        <v>185</v>
      </c>
      <c r="E285" s="16">
        <v>6000</v>
      </c>
      <c r="F285" s="4"/>
    </row>
    <row r="286" spans="1:6" ht="10.5" customHeight="1">
      <c r="A286" s="9"/>
      <c r="B286" s="9"/>
      <c r="C286" s="9"/>
      <c r="D286" s="1" t="s">
        <v>87</v>
      </c>
      <c r="E286" s="16">
        <v>7500</v>
      </c>
      <c r="F286" s="4"/>
    </row>
    <row r="287" spans="1:6" ht="10.5" customHeight="1">
      <c r="A287" s="9"/>
      <c r="B287" s="9"/>
      <c r="C287" s="11">
        <v>4410</v>
      </c>
      <c r="D287" s="1" t="s">
        <v>30</v>
      </c>
      <c r="E287" s="16">
        <v>4000</v>
      </c>
      <c r="F287" s="4"/>
    </row>
    <row r="288" spans="1:6" ht="11.25" customHeight="1">
      <c r="A288" s="9"/>
      <c r="B288" s="9"/>
      <c r="C288" s="9"/>
      <c r="D288" s="12" t="s">
        <v>46</v>
      </c>
      <c r="E288" s="17"/>
      <c r="F288" s="4"/>
    </row>
    <row r="289" spans="1:6" ht="10.5" customHeight="1">
      <c r="A289" s="9"/>
      <c r="B289" s="9"/>
      <c r="C289" s="9"/>
      <c r="D289" s="1" t="s">
        <v>185</v>
      </c>
      <c r="E289" s="16">
        <v>4000</v>
      </c>
      <c r="F289" s="4"/>
    </row>
    <row r="290" spans="1:6" ht="10.5" customHeight="1">
      <c r="A290" s="9"/>
      <c r="B290" s="9"/>
      <c r="C290" s="11">
        <v>4440</v>
      </c>
      <c r="D290" s="1" t="s">
        <v>171</v>
      </c>
      <c r="E290" s="16">
        <v>53750</v>
      </c>
      <c r="F290" s="4"/>
    </row>
    <row r="291" spans="1:6" ht="11.25" customHeight="1">
      <c r="A291" s="9"/>
      <c r="B291" s="9"/>
      <c r="C291" s="9"/>
      <c r="D291" s="12" t="s">
        <v>46</v>
      </c>
      <c r="E291" s="17"/>
      <c r="F291" s="4"/>
    </row>
    <row r="292" spans="1:6" ht="10.5" customHeight="1">
      <c r="A292" s="9"/>
      <c r="B292" s="9"/>
      <c r="C292" s="9"/>
      <c r="D292" s="1" t="s">
        <v>165</v>
      </c>
      <c r="E292" s="16">
        <v>53750</v>
      </c>
      <c r="F292" s="4"/>
    </row>
    <row r="293" spans="1:6" ht="10.5" customHeight="1">
      <c r="A293" s="13">
        <v>851</v>
      </c>
      <c r="B293" s="9"/>
      <c r="C293" s="9"/>
      <c r="D293" s="2" t="s">
        <v>22</v>
      </c>
      <c r="E293" s="15">
        <f>SUM(E294,E314)</f>
        <v>165000</v>
      </c>
      <c r="F293" s="4"/>
    </row>
    <row r="294" spans="1:6" ht="10.5" customHeight="1">
      <c r="A294" s="9"/>
      <c r="B294" s="14">
        <v>85154</v>
      </c>
      <c r="C294" s="9"/>
      <c r="D294" s="1" t="s">
        <v>108</v>
      </c>
      <c r="E294" s="16">
        <f>SUM(E306:E311,E299:E301,E295)</f>
        <v>135000</v>
      </c>
      <c r="F294" s="4"/>
    </row>
    <row r="295" spans="1:6" ht="12" customHeight="1">
      <c r="A295" s="9"/>
      <c r="B295" s="9"/>
      <c r="C295" s="11">
        <v>2820</v>
      </c>
      <c r="D295" s="1" t="s">
        <v>14</v>
      </c>
      <c r="E295" s="16">
        <v>2000</v>
      </c>
      <c r="F295" s="4"/>
    </row>
    <row r="296" spans="1:6" ht="12" customHeight="1">
      <c r="A296" s="9"/>
      <c r="B296" s="9"/>
      <c r="C296" s="9"/>
      <c r="D296" s="1" t="s">
        <v>21</v>
      </c>
      <c r="E296" s="17"/>
      <c r="F296" s="4"/>
    </row>
    <row r="297" spans="1:6" ht="11.25" customHeight="1">
      <c r="A297" s="9"/>
      <c r="B297" s="9"/>
      <c r="C297" s="9"/>
      <c r="D297" s="12" t="s">
        <v>46</v>
      </c>
      <c r="E297" s="17"/>
      <c r="F297" s="4"/>
    </row>
    <row r="298" spans="1:6" ht="10.5" customHeight="1">
      <c r="A298" s="9"/>
      <c r="B298" s="9"/>
      <c r="C298" s="9"/>
      <c r="D298" s="1" t="s">
        <v>164</v>
      </c>
      <c r="E298" s="16">
        <v>2000</v>
      </c>
      <c r="F298" s="4"/>
    </row>
    <row r="299" spans="1:6" ht="10.5" customHeight="1">
      <c r="A299" s="9"/>
      <c r="B299" s="9"/>
      <c r="C299" s="11">
        <v>4110</v>
      </c>
      <c r="D299" s="1" t="s">
        <v>172</v>
      </c>
      <c r="E299" s="16">
        <v>500</v>
      </c>
      <c r="F299" s="4"/>
    </row>
    <row r="300" spans="1:6" ht="10.5" customHeight="1">
      <c r="A300" s="9"/>
      <c r="B300" s="9"/>
      <c r="C300" s="11">
        <v>4120</v>
      </c>
      <c r="D300" s="1" t="s">
        <v>80</v>
      </c>
      <c r="E300" s="16">
        <v>75</v>
      </c>
      <c r="F300" s="4"/>
    </row>
    <row r="301" spans="1:6" ht="10.5" customHeight="1">
      <c r="A301" s="9"/>
      <c r="B301" s="9"/>
      <c r="C301" s="11">
        <v>4170</v>
      </c>
      <c r="D301" s="1" t="s">
        <v>112</v>
      </c>
      <c r="E301" s="16">
        <v>66127</v>
      </c>
      <c r="F301" s="4"/>
    </row>
    <row r="302" spans="1:6" ht="11.25" customHeight="1">
      <c r="A302" s="9"/>
      <c r="B302" s="9"/>
      <c r="C302" s="9"/>
      <c r="D302" s="12" t="s">
        <v>46</v>
      </c>
      <c r="E302" s="17"/>
      <c r="F302" s="4"/>
    </row>
    <row r="303" spans="1:6" ht="10.5" customHeight="1">
      <c r="A303" s="9"/>
      <c r="B303" s="9"/>
      <c r="C303" s="9"/>
      <c r="D303" s="1" t="s">
        <v>153</v>
      </c>
      <c r="E303" s="16">
        <v>23448</v>
      </c>
      <c r="F303" s="4"/>
    </row>
    <row r="304" spans="1:6" ht="10.5" customHeight="1">
      <c r="A304" s="9"/>
      <c r="B304" s="9"/>
      <c r="C304" s="9"/>
      <c r="D304" s="1" t="s">
        <v>50</v>
      </c>
      <c r="E304" s="16">
        <v>13920</v>
      </c>
      <c r="F304" s="4"/>
    </row>
    <row r="305" spans="1:6" ht="10.5" customHeight="1">
      <c r="A305" s="9"/>
      <c r="B305" s="9"/>
      <c r="C305" s="9"/>
      <c r="D305" s="1" t="s">
        <v>115</v>
      </c>
      <c r="E305" s="16">
        <v>28759</v>
      </c>
      <c r="F305" s="4"/>
    </row>
    <row r="306" spans="1:6" ht="10.5" customHeight="1">
      <c r="A306" s="9"/>
      <c r="B306" s="9"/>
      <c r="C306" s="11">
        <v>4210</v>
      </c>
      <c r="D306" s="1" t="s">
        <v>135</v>
      </c>
      <c r="E306" s="16">
        <v>19698</v>
      </c>
      <c r="F306" s="4"/>
    </row>
    <row r="307" spans="1:6" ht="10.5" customHeight="1">
      <c r="A307" s="9"/>
      <c r="B307" s="9"/>
      <c r="C307" s="11">
        <v>4260</v>
      </c>
      <c r="D307" s="1" t="s">
        <v>158</v>
      </c>
      <c r="E307" s="16">
        <v>600</v>
      </c>
      <c r="F307" s="4"/>
    </row>
    <row r="308" spans="1:6" ht="10.5" customHeight="1">
      <c r="A308" s="9"/>
      <c r="B308" s="9"/>
      <c r="C308" s="11">
        <v>4270</v>
      </c>
      <c r="D308" s="1" t="s">
        <v>44</v>
      </c>
      <c r="E308" s="16">
        <v>1500</v>
      </c>
      <c r="F308" s="4"/>
    </row>
    <row r="309" spans="1:6" ht="10.5" customHeight="1">
      <c r="A309" s="9"/>
      <c r="B309" s="9"/>
      <c r="C309" s="11">
        <v>4300</v>
      </c>
      <c r="D309" s="1" t="s">
        <v>126</v>
      </c>
      <c r="E309" s="16">
        <v>40000</v>
      </c>
      <c r="F309" s="4"/>
    </row>
    <row r="310" spans="1:6" ht="10.5" customHeight="1">
      <c r="A310" s="9"/>
      <c r="B310" s="9"/>
      <c r="C310" s="11">
        <v>4410</v>
      </c>
      <c r="D310" s="1" t="s">
        <v>30</v>
      </c>
      <c r="E310" s="16">
        <v>500</v>
      </c>
      <c r="F310" s="4"/>
    </row>
    <row r="311" spans="1:6" ht="10.5" customHeight="1">
      <c r="A311" s="9"/>
      <c r="B311" s="9"/>
      <c r="C311" s="11">
        <v>6060</v>
      </c>
      <c r="D311" s="1" t="s">
        <v>152</v>
      </c>
      <c r="E311" s="16">
        <v>4000</v>
      </c>
      <c r="F311" s="4"/>
    </row>
    <row r="312" spans="1:6" ht="11.25" customHeight="1">
      <c r="A312" s="9"/>
      <c r="B312" s="9"/>
      <c r="C312" s="9"/>
      <c r="D312" s="12" t="s">
        <v>46</v>
      </c>
      <c r="E312" s="17"/>
      <c r="F312" s="4"/>
    </row>
    <row r="313" spans="1:6" ht="10.5" customHeight="1">
      <c r="A313" s="9"/>
      <c r="B313" s="9"/>
      <c r="C313" s="9"/>
      <c r="D313" s="1" t="s">
        <v>114</v>
      </c>
      <c r="E313" s="16">
        <v>4000</v>
      </c>
      <c r="F313" s="4"/>
    </row>
    <row r="314" spans="1:6" ht="10.5" customHeight="1">
      <c r="A314" s="9"/>
      <c r="B314" s="14">
        <v>85195</v>
      </c>
      <c r="C314" s="9"/>
      <c r="D314" s="1" t="s">
        <v>127</v>
      </c>
      <c r="E314" s="16">
        <v>30000</v>
      </c>
      <c r="F314" s="4"/>
    </row>
    <row r="315" spans="1:6" ht="10.5" customHeight="1">
      <c r="A315" s="9"/>
      <c r="B315" s="9"/>
      <c r="C315" s="11">
        <v>4300</v>
      </c>
      <c r="D315" s="1" t="s">
        <v>126</v>
      </c>
      <c r="E315" s="16">
        <v>30000</v>
      </c>
      <c r="F315" s="4"/>
    </row>
    <row r="316" spans="1:6" ht="11.25" customHeight="1">
      <c r="A316" s="9"/>
      <c r="B316" s="9"/>
      <c r="C316" s="9"/>
      <c r="D316" s="12" t="s">
        <v>46</v>
      </c>
      <c r="E316" s="17"/>
      <c r="F316" s="4"/>
    </row>
    <row r="317" spans="1:6" ht="10.5" customHeight="1">
      <c r="A317" s="9"/>
      <c r="B317" s="9"/>
      <c r="C317" s="9"/>
      <c r="D317" s="1" t="s">
        <v>75</v>
      </c>
      <c r="E317" s="16">
        <v>30000</v>
      </c>
      <c r="F317" s="4"/>
    </row>
    <row r="318" spans="1:6" ht="10.5" customHeight="1">
      <c r="A318" s="13">
        <v>852</v>
      </c>
      <c r="B318" s="9"/>
      <c r="C318" s="9"/>
      <c r="D318" s="2" t="s">
        <v>39</v>
      </c>
      <c r="E318" s="15">
        <f>SUM(E319,E333,E336,E338,E340,E351)</f>
        <v>5010364</v>
      </c>
      <c r="F318" s="4"/>
    </row>
    <row r="319" spans="1:6" ht="12" customHeight="1">
      <c r="A319" s="9"/>
      <c r="B319" s="14">
        <v>85212</v>
      </c>
      <c r="C319" s="9"/>
      <c r="D319" s="1" t="s">
        <v>174</v>
      </c>
      <c r="E319" s="16">
        <f>SUM(E321:E330)</f>
        <v>3061000</v>
      </c>
      <c r="F319" s="4"/>
    </row>
    <row r="320" spans="1:6" ht="12" customHeight="1">
      <c r="A320" s="9"/>
      <c r="B320" s="9"/>
      <c r="C320" s="9"/>
      <c r="D320" s="1" t="s">
        <v>38</v>
      </c>
      <c r="E320" s="17"/>
      <c r="F320" s="4"/>
    </row>
    <row r="321" spans="1:6" ht="10.5" customHeight="1">
      <c r="A321" s="9"/>
      <c r="B321" s="9"/>
      <c r="C321" s="11">
        <v>3110</v>
      </c>
      <c r="D321" s="1" t="s">
        <v>184</v>
      </c>
      <c r="E321" s="16">
        <v>2945680</v>
      </c>
      <c r="F321" s="4"/>
    </row>
    <row r="322" spans="1:6" ht="10.5" customHeight="1">
      <c r="A322" s="9"/>
      <c r="B322" s="9"/>
      <c r="C322" s="11">
        <v>4010</v>
      </c>
      <c r="D322" s="1" t="s">
        <v>31</v>
      </c>
      <c r="E322" s="16">
        <v>34871</v>
      </c>
      <c r="F322" s="4"/>
    </row>
    <row r="323" spans="1:6" ht="10.5" customHeight="1">
      <c r="A323" s="9"/>
      <c r="B323" s="9"/>
      <c r="C323" s="11">
        <v>4040</v>
      </c>
      <c r="D323" s="1" t="s">
        <v>143</v>
      </c>
      <c r="E323" s="16">
        <v>2461</v>
      </c>
      <c r="F323" s="4"/>
    </row>
    <row r="324" spans="1:6" ht="10.5" customHeight="1">
      <c r="A324" s="9"/>
      <c r="B324" s="9"/>
      <c r="C324" s="11">
        <v>4110</v>
      </c>
      <c r="D324" s="1" t="s">
        <v>172</v>
      </c>
      <c r="E324" s="16">
        <v>60816</v>
      </c>
      <c r="F324" s="4"/>
    </row>
    <row r="325" spans="1:6" ht="10.5" customHeight="1">
      <c r="A325" s="9"/>
      <c r="B325" s="9"/>
      <c r="C325" s="11">
        <v>4120</v>
      </c>
      <c r="D325" s="1" t="s">
        <v>80</v>
      </c>
      <c r="E325" s="16">
        <v>915</v>
      </c>
      <c r="F325" s="4"/>
    </row>
    <row r="326" spans="1:6" ht="10.5" customHeight="1">
      <c r="A326" s="9"/>
      <c r="B326" s="9"/>
      <c r="C326" s="11">
        <v>4210</v>
      </c>
      <c r="D326" s="1" t="s">
        <v>135</v>
      </c>
      <c r="E326" s="16">
        <v>4824</v>
      </c>
      <c r="F326" s="4"/>
    </row>
    <row r="327" spans="1:6" ht="10.5" customHeight="1">
      <c r="A327" s="9"/>
      <c r="B327" s="9"/>
      <c r="C327" s="11">
        <v>4300</v>
      </c>
      <c r="D327" s="1" t="s">
        <v>126</v>
      </c>
      <c r="E327" s="16">
        <v>4000</v>
      </c>
      <c r="F327" s="4"/>
    </row>
    <row r="328" spans="1:6" ht="10.5" customHeight="1">
      <c r="A328" s="9"/>
      <c r="B328" s="9"/>
      <c r="C328" s="11">
        <v>4410</v>
      </c>
      <c r="D328" s="1" t="s">
        <v>30</v>
      </c>
      <c r="E328" s="16">
        <v>1000</v>
      </c>
      <c r="F328" s="4"/>
    </row>
    <row r="329" spans="1:6" ht="10.5" customHeight="1">
      <c r="A329" s="9"/>
      <c r="B329" s="9"/>
      <c r="C329" s="11">
        <v>4440</v>
      </c>
      <c r="D329" s="1" t="s">
        <v>171</v>
      </c>
      <c r="E329" s="16">
        <v>1433</v>
      </c>
      <c r="F329" s="4"/>
    </row>
    <row r="330" spans="1:6" ht="10.5" customHeight="1">
      <c r="A330" s="9"/>
      <c r="B330" s="9"/>
      <c r="C330" s="11">
        <v>6050</v>
      </c>
      <c r="D330" s="1" t="s">
        <v>145</v>
      </c>
      <c r="E330" s="16">
        <v>5000</v>
      </c>
      <c r="F330" s="4"/>
    </row>
    <row r="331" spans="1:6" ht="11.25" customHeight="1">
      <c r="A331" s="9"/>
      <c r="B331" s="9"/>
      <c r="C331" s="9"/>
      <c r="D331" s="12" t="s">
        <v>46</v>
      </c>
      <c r="E331" s="17"/>
      <c r="F331" s="4"/>
    </row>
    <row r="332" spans="1:6" ht="10.5" customHeight="1">
      <c r="A332" s="9"/>
      <c r="B332" s="9"/>
      <c r="C332" s="9"/>
      <c r="D332" s="1" t="s">
        <v>86</v>
      </c>
      <c r="E332" s="16">
        <v>5000</v>
      </c>
      <c r="F332" s="4"/>
    </row>
    <row r="333" spans="1:6" ht="12" customHeight="1">
      <c r="A333" s="9"/>
      <c r="B333" s="14">
        <v>85213</v>
      </c>
      <c r="C333" s="9"/>
      <c r="D333" s="1" t="s">
        <v>163</v>
      </c>
      <c r="E333" s="16">
        <v>24000</v>
      </c>
      <c r="F333" s="4"/>
    </row>
    <row r="334" spans="1:6" ht="12" customHeight="1">
      <c r="A334" s="9"/>
      <c r="B334" s="9"/>
      <c r="C334" s="9"/>
      <c r="D334" s="1" t="s">
        <v>107</v>
      </c>
      <c r="E334" s="17"/>
      <c r="F334" s="4"/>
    </row>
    <row r="335" spans="1:6" ht="10.5" customHeight="1">
      <c r="A335" s="9"/>
      <c r="B335" s="9"/>
      <c r="C335" s="11">
        <v>4130</v>
      </c>
      <c r="D335" s="1" t="s">
        <v>96</v>
      </c>
      <c r="E335" s="16">
        <v>24000</v>
      </c>
      <c r="F335" s="4"/>
    </row>
    <row r="336" spans="1:6" ht="10.5" customHeight="1">
      <c r="A336" s="9"/>
      <c r="B336" s="14">
        <v>85214</v>
      </c>
      <c r="C336" s="9"/>
      <c r="D336" s="1" t="s">
        <v>183</v>
      </c>
      <c r="E336" s="16">
        <v>918000</v>
      </c>
      <c r="F336" s="4"/>
    </row>
    <row r="337" spans="1:6" ht="10.5" customHeight="1">
      <c r="A337" s="9"/>
      <c r="B337" s="9"/>
      <c r="C337" s="11">
        <v>3110</v>
      </c>
      <c r="D337" s="1" t="s">
        <v>184</v>
      </c>
      <c r="E337" s="16">
        <v>918000</v>
      </c>
      <c r="F337" s="4"/>
    </row>
    <row r="338" spans="1:6" ht="10.5" customHeight="1">
      <c r="A338" s="9"/>
      <c r="B338" s="14">
        <v>85215</v>
      </c>
      <c r="C338" s="9"/>
      <c r="D338" s="1" t="s">
        <v>128</v>
      </c>
      <c r="E338" s="16">
        <v>533400</v>
      </c>
      <c r="F338" s="4"/>
    </row>
    <row r="339" spans="1:6" ht="10.5" customHeight="1">
      <c r="A339" s="9"/>
      <c r="B339" s="9"/>
      <c r="C339" s="11">
        <v>3110</v>
      </c>
      <c r="D339" s="1" t="s">
        <v>184</v>
      </c>
      <c r="E339" s="16">
        <v>533400</v>
      </c>
      <c r="F339" s="4"/>
    </row>
    <row r="340" spans="1:6" ht="10.5" customHeight="1">
      <c r="A340" s="9"/>
      <c r="B340" s="14">
        <v>85219</v>
      </c>
      <c r="C340" s="9"/>
      <c r="D340" s="1" t="s">
        <v>49</v>
      </c>
      <c r="E340" s="16">
        <f>SUM(E341:E350)</f>
        <v>472105</v>
      </c>
      <c r="F340" s="4"/>
    </row>
    <row r="341" spans="1:6" ht="10.5" customHeight="1">
      <c r="A341" s="9"/>
      <c r="B341" s="9"/>
      <c r="C341" s="11">
        <v>3020</v>
      </c>
      <c r="D341" s="1" t="s">
        <v>190</v>
      </c>
      <c r="E341" s="16">
        <v>1179</v>
      </c>
      <c r="F341" s="4"/>
    </row>
    <row r="342" spans="1:6" ht="10.5" customHeight="1">
      <c r="A342" s="9"/>
      <c r="B342" s="9"/>
      <c r="C342" s="11">
        <v>4010</v>
      </c>
      <c r="D342" s="1" t="s">
        <v>31</v>
      </c>
      <c r="E342" s="16">
        <v>330692</v>
      </c>
      <c r="F342" s="4"/>
    </row>
    <row r="343" spans="1:6" ht="10.5" customHeight="1">
      <c r="A343" s="9"/>
      <c r="B343" s="9"/>
      <c r="C343" s="11">
        <v>4040</v>
      </c>
      <c r="D343" s="1" t="s">
        <v>143</v>
      </c>
      <c r="E343" s="16">
        <v>27208</v>
      </c>
      <c r="F343" s="4"/>
    </row>
    <row r="344" spans="1:6" ht="10.5" customHeight="1">
      <c r="A344" s="9"/>
      <c r="B344" s="9"/>
      <c r="C344" s="11">
        <v>4110</v>
      </c>
      <c r="D344" s="1" t="s">
        <v>172</v>
      </c>
      <c r="E344" s="16">
        <v>61061</v>
      </c>
      <c r="F344" s="4"/>
    </row>
    <row r="345" spans="1:6" ht="10.5" customHeight="1">
      <c r="A345" s="9"/>
      <c r="B345" s="9"/>
      <c r="C345" s="11">
        <v>4120</v>
      </c>
      <c r="D345" s="1" t="s">
        <v>80</v>
      </c>
      <c r="E345" s="16">
        <v>8315</v>
      </c>
      <c r="F345" s="4"/>
    </row>
    <row r="346" spans="1:6" ht="10.5" customHeight="1">
      <c r="A346" s="9"/>
      <c r="B346" s="9"/>
      <c r="C346" s="11">
        <v>4210</v>
      </c>
      <c r="D346" s="1" t="s">
        <v>135</v>
      </c>
      <c r="E346" s="16">
        <v>13558</v>
      </c>
      <c r="F346" s="4"/>
    </row>
    <row r="347" spans="1:6" ht="10.5" customHeight="1">
      <c r="A347" s="9"/>
      <c r="B347" s="9"/>
      <c r="C347" s="11">
        <v>4260</v>
      </c>
      <c r="D347" s="1" t="s">
        <v>158</v>
      </c>
      <c r="E347" s="16">
        <v>3208</v>
      </c>
      <c r="F347" s="4"/>
    </row>
    <row r="348" spans="1:6" ht="10.5" customHeight="1">
      <c r="A348" s="9"/>
      <c r="B348" s="9"/>
      <c r="C348" s="11">
        <v>4300</v>
      </c>
      <c r="D348" s="1" t="s">
        <v>126</v>
      </c>
      <c r="E348" s="16">
        <v>11460</v>
      </c>
      <c r="F348" s="4"/>
    </row>
    <row r="349" spans="1:6" ht="10.5" customHeight="1">
      <c r="A349" s="9"/>
      <c r="B349" s="9"/>
      <c r="C349" s="11">
        <v>4410</v>
      </c>
      <c r="D349" s="1" t="s">
        <v>30</v>
      </c>
      <c r="E349" s="16">
        <v>3035</v>
      </c>
      <c r="F349" s="4"/>
    </row>
    <row r="350" spans="1:6" ht="10.5" customHeight="1">
      <c r="A350" s="9"/>
      <c r="B350" s="9"/>
      <c r="C350" s="11">
        <v>4440</v>
      </c>
      <c r="D350" s="1" t="s">
        <v>171</v>
      </c>
      <c r="E350" s="16">
        <v>12389</v>
      </c>
      <c r="F350" s="4"/>
    </row>
    <row r="351" spans="1:6" ht="10.5" customHeight="1">
      <c r="A351" s="9"/>
      <c r="B351" s="14">
        <v>85228</v>
      </c>
      <c r="C351" s="9"/>
      <c r="D351" s="1" t="s">
        <v>20</v>
      </c>
      <c r="E351" s="16">
        <f>SUM(E352:E354)</f>
        <v>1859</v>
      </c>
      <c r="F351" s="4"/>
    </row>
    <row r="352" spans="1:6" ht="10.5" customHeight="1">
      <c r="A352" s="9"/>
      <c r="B352" s="9"/>
      <c r="C352" s="11">
        <v>4110</v>
      </c>
      <c r="D352" s="1" t="s">
        <v>172</v>
      </c>
      <c r="E352" s="16">
        <v>277</v>
      </c>
      <c r="F352" s="4"/>
    </row>
    <row r="353" spans="1:6" ht="10.5" customHeight="1">
      <c r="A353" s="9"/>
      <c r="B353" s="9"/>
      <c r="C353" s="11">
        <v>4120</v>
      </c>
      <c r="D353" s="1" t="s">
        <v>80</v>
      </c>
      <c r="E353" s="16">
        <v>37</v>
      </c>
      <c r="F353" s="4"/>
    </row>
    <row r="354" spans="1:6" ht="10.5" customHeight="1">
      <c r="A354" s="9"/>
      <c r="B354" s="9"/>
      <c r="C354" s="11">
        <v>4170</v>
      </c>
      <c r="D354" s="1" t="s">
        <v>112</v>
      </c>
      <c r="E354" s="16">
        <v>1545</v>
      </c>
      <c r="F354" s="4"/>
    </row>
    <row r="355" spans="1:6" ht="10.5" customHeight="1">
      <c r="A355" s="13">
        <v>900</v>
      </c>
      <c r="B355" s="9"/>
      <c r="C355" s="9"/>
      <c r="D355" s="2" t="s">
        <v>137</v>
      </c>
      <c r="E355" s="15">
        <f>SUM(E356,E360,E364,E370,E372,E376,E383)</f>
        <v>715413</v>
      </c>
      <c r="F355" s="4"/>
    </row>
    <row r="356" spans="1:6" ht="10.5" customHeight="1">
      <c r="A356" s="9"/>
      <c r="B356" s="14">
        <v>90001</v>
      </c>
      <c r="C356" s="9"/>
      <c r="D356" s="1" t="s">
        <v>66</v>
      </c>
      <c r="E356" s="16">
        <v>13350</v>
      </c>
      <c r="F356" s="4"/>
    </row>
    <row r="357" spans="1:6" ht="10.5" customHeight="1">
      <c r="A357" s="9"/>
      <c r="B357" s="9"/>
      <c r="C357" s="11">
        <v>2650</v>
      </c>
      <c r="D357" s="1" t="s">
        <v>85</v>
      </c>
      <c r="E357" s="16">
        <v>13350</v>
      </c>
      <c r="F357" s="4"/>
    </row>
    <row r="358" spans="1:6" ht="11.25" customHeight="1">
      <c r="A358" s="9"/>
      <c r="B358" s="9"/>
      <c r="C358" s="9"/>
      <c r="D358" s="12" t="s">
        <v>46</v>
      </c>
      <c r="E358" s="17"/>
      <c r="F358" s="4"/>
    </row>
    <row r="359" spans="1:6" ht="10.5" customHeight="1">
      <c r="A359" s="9"/>
      <c r="B359" s="9"/>
      <c r="C359" s="9"/>
      <c r="D359" s="1" t="s">
        <v>13</v>
      </c>
      <c r="E359" s="16">
        <v>13350</v>
      </c>
      <c r="F359" s="4"/>
    </row>
    <row r="360" spans="1:6" ht="10.5" customHeight="1">
      <c r="A360" s="9"/>
      <c r="B360" s="14">
        <v>90002</v>
      </c>
      <c r="C360" s="9"/>
      <c r="D360" s="1" t="s">
        <v>3</v>
      </c>
      <c r="E360" s="16">
        <v>30000</v>
      </c>
      <c r="F360" s="4"/>
    </row>
    <row r="361" spans="1:6" ht="10.5" customHeight="1">
      <c r="A361" s="9"/>
      <c r="B361" s="9"/>
      <c r="C361" s="11">
        <v>4300</v>
      </c>
      <c r="D361" s="1" t="s">
        <v>126</v>
      </c>
      <c r="E361" s="16">
        <v>30000</v>
      </c>
      <c r="F361" s="4"/>
    </row>
    <row r="362" spans="1:6" ht="11.25" customHeight="1">
      <c r="A362" s="9"/>
      <c r="B362" s="9"/>
      <c r="C362" s="9"/>
      <c r="D362" s="12" t="s">
        <v>46</v>
      </c>
      <c r="E362" s="17"/>
      <c r="F362" s="4"/>
    </row>
    <row r="363" spans="1:6" ht="10.5" customHeight="1">
      <c r="A363" s="9"/>
      <c r="B363" s="9"/>
      <c r="C363" s="9"/>
      <c r="D363" s="1" t="s">
        <v>106</v>
      </c>
      <c r="E363" s="16">
        <v>30000</v>
      </c>
      <c r="F363" s="4"/>
    </row>
    <row r="364" spans="1:6" ht="10.5" customHeight="1">
      <c r="A364" s="9"/>
      <c r="B364" s="14">
        <v>90003</v>
      </c>
      <c r="C364" s="9"/>
      <c r="D364" s="1" t="s">
        <v>95</v>
      </c>
      <c r="E364" s="16">
        <v>230000</v>
      </c>
      <c r="F364" s="4"/>
    </row>
    <row r="365" spans="1:6" ht="10.5" customHeight="1">
      <c r="A365" s="9"/>
      <c r="B365" s="9"/>
      <c r="C365" s="11">
        <v>4300</v>
      </c>
      <c r="D365" s="1" t="s">
        <v>126</v>
      </c>
      <c r="E365" s="16">
        <v>230000</v>
      </c>
      <c r="F365" s="4"/>
    </row>
    <row r="366" spans="1:6" ht="11.25" customHeight="1">
      <c r="A366" s="9"/>
      <c r="B366" s="9"/>
      <c r="C366" s="9"/>
      <c r="D366" s="12" t="s">
        <v>46</v>
      </c>
      <c r="E366" s="17"/>
      <c r="F366" s="4"/>
    </row>
    <row r="367" spans="1:6" ht="10.5" customHeight="1">
      <c r="A367" s="9"/>
      <c r="B367" s="9"/>
      <c r="C367" s="9"/>
      <c r="D367" s="1" t="s">
        <v>151</v>
      </c>
      <c r="E367" s="16">
        <v>20000</v>
      </c>
      <c r="F367" s="4"/>
    </row>
    <row r="368" spans="1:6" ht="10.5" customHeight="1">
      <c r="A368" s="9"/>
      <c r="B368" s="9"/>
      <c r="C368" s="9"/>
      <c r="D368" s="1" t="s">
        <v>37</v>
      </c>
      <c r="E368" s="16">
        <v>160000</v>
      </c>
      <c r="F368" s="4"/>
    </row>
    <row r="369" spans="1:6" ht="10.5" customHeight="1">
      <c r="A369" s="9"/>
      <c r="B369" s="9"/>
      <c r="C369" s="9"/>
      <c r="D369" s="1" t="s">
        <v>105</v>
      </c>
      <c r="E369" s="16">
        <v>50000</v>
      </c>
      <c r="F369" s="4"/>
    </row>
    <row r="370" spans="1:6" ht="10.5" customHeight="1">
      <c r="A370" s="9"/>
      <c r="B370" s="14">
        <v>90004</v>
      </c>
      <c r="C370" s="9"/>
      <c r="D370" s="1" t="s">
        <v>65</v>
      </c>
      <c r="E370" s="16">
        <v>52500</v>
      </c>
      <c r="F370" s="4"/>
    </row>
    <row r="371" spans="1:6" ht="10.5" customHeight="1">
      <c r="A371" s="9"/>
      <c r="B371" s="9"/>
      <c r="C371" s="11">
        <v>4300</v>
      </c>
      <c r="D371" s="1" t="s">
        <v>126</v>
      </c>
      <c r="E371" s="16">
        <v>52500</v>
      </c>
      <c r="F371" s="4"/>
    </row>
    <row r="372" spans="1:6" ht="10.5" customHeight="1">
      <c r="A372" s="9"/>
      <c r="B372" s="14">
        <v>90013</v>
      </c>
      <c r="C372" s="9"/>
      <c r="D372" s="1" t="s">
        <v>2</v>
      </c>
      <c r="E372" s="16">
        <v>11163</v>
      </c>
      <c r="F372" s="4"/>
    </row>
    <row r="373" spans="1:6" ht="12" customHeight="1">
      <c r="A373" s="9"/>
      <c r="B373" s="9"/>
      <c r="C373" s="11">
        <v>2900</v>
      </c>
      <c r="D373" s="1" t="s">
        <v>67</v>
      </c>
      <c r="E373" s="16">
        <v>11163</v>
      </c>
      <c r="F373" s="4"/>
    </row>
    <row r="374" spans="1:6" ht="12" customHeight="1">
      <c r="A374" s="9"/>
      <c r="B374" s="9"/>
      <c r="C374" s="9"/>
      <c r="D374" s="1" t="s">
        <v>175</v>
      </c>
      <c r="E374" s="17"/>
      <c r="F374" s="4"/>
    </row>
    <row r="375" spans="1:6" ht="12" customHeight="1">
      <c r="A375" s="9"/>
      <c r="B375" s="9"/>
      <c r="C375" s="9"/>
      <c r="D375" s="1" t="s">
        <v>40</v>
      </c>
      <c r="E375" s="17"/>
      <c r="F375" s="4"/>
    </row>
    <row r="376" spans="1:6" ht="10.5" customHeight="1">
      <c r="A376" s="9"/>
      <c r="B376" s="14">
        <v>90015</v>
      </c>
      <c r="C376" s="9"/>
      <c r="D376" s="1" t="s">
        <v>64</v>
      </c>
      <c r="E376" s="16">
        <v>375000</v>
      </c>
      <c r="F376" s="4"/>
    </row>
    <row r="377" spans="1:6" ht="10.5" customHeight="1">
      <c r="A377" s="9"/>
      <c r="B377" s="9"/>
      <c r="C377" s="11">
        <v>4260</v>
      </c>
      <c r="D377" s="1" t="s">
        <v>158</v>
      </c>
      <c r="E377" s="16">
        <v>300000</v>
      </c>
      <c r="F377" s="4"/>
    </row>
    <row r="378" spans="1:6" ht="11.25" customHeight="1">
      <c r="A378" s="9"/>
      <c r="B378" s="9"/>
      <c r="C378" s="9"/>
      <c r="D378" s="12" t="s">
        <v>46</v>
      </c>
      <c r="E378" s="17"/>
      <c r="F378" s="4"/>
    </row>
    <row r="379" spans="1:6" ht="10.5" customHeight="1">
      <c r="A379" s="9"/>
      <c r="B379" s="9"/>
      <c r="C379" s="9"/>
      <c r="D379" s="1" t="s">
        <v>84</v>
      </c>
      <c r="E379" s="16">
        <v>300000</v>
      </c>
      <c r="F379" s="4"/>
    </row>
    <row r="380" spans="1:6" ht="10.5" customHeight="1">
      <c r="A380" s="9"/>
      <c r="B380" s="9"/>
      <c r="C380" s="11">
        <v>4270</v>
      </c>
      <c r="D380" s="1" t="s">
        <v>44</v>
      </c>
      <c r="E380" s="16">
        <v>75000</v>
      </c>
      <c r="F380" s="4"/>
    </row>
    <row r="381" spans="1:6" ht="11.25" customHeight="1">
      <c r="A381" s="9"/>
      <c r="B381" s="9"/>
      <c r="C381" s="9"/>
      <c r="D381" s="12" t="s">
        <v>46</v>
      </c>
      <c r="E381" s="17"/>
      <c r="F381" s="4"/>
    </row>
    <row r="382" spans="1:6" ht="10.5" customHeight="1">
      <c r="A382" s="9"/>
      <c r="B382" s="9"/>
      <c r="C382" s="9"/>
      <c r="D382" s="1" t="s">
        <v>150</v>
      </c>
      <c r="E382" s="16">
        <v>75000</v>
      </c>
      <c r="F382" s="4"/>
    </row>
    <row r="383" spans="1:6" ht="10.5" customHeight="1">
      <c r="A383" s="9"/>
      <c r="B383" s="14">
        <v>90095</v>
      </c>
      <c r="C383" s="9"/>
      <c r="D383" s="1" t="s">
        <v>127</v>
      </c>
      <c r="E383" s="16">
        <v>3400</v>
      </c>
      <c r="F383" s="4"/>
    </row>
    <row r="384" spans="1:6" ht="10.5" customHeight="1">
      <c r="A384" s="9"/>
      <c r="B384" s="9"/>
      <c r="C384" s="11">
        <v>4510</v>
      </c>
      <c r="D384" s="1" t="s">
        <v>192</v>
      </c>
      <c r="E384" s="16">
        <v>3400</v>
      </c>
      <c r="F384" s="4"/>
    </row>
    <row r="385" spans="1:6" ht="11.25" customHeight="1">
      <c r="A385" s="9"/>
      <c r="B385" s="9"/>
      <c r="C385" s="9"/>
      <c r="D385" s="12" t="s">
        <v>46</v>
      </c>
      <c r="E385" s="17"/>
      <c r="F385" s="4"/>
    </row>
    <row r="386" spans="1:6" ht="10.5" customHeight="1">
      <c r="A386" s="9"/>
      <c r="B386" s="9"/>
      <c r="C386" s="9"/>
      <c r="D386" s="1" t="s">
        <v>36</v>
      </c>
      <c r="E386" s="16">
        <v>3400</v>
      </c>
      <c r="F386" s="4"/>
    </row>
    <row r="387" spans="1:6" ht="10.5" customHeight="1">
      <c r="A387" s="13">
        <v>921</v>
      </c>
      <c r="B387" s="9"/>
      <c r="C387" s="9"/>
      <c r="D387" s="2" t="s">
        <v>12</v>
      </c>
      <c r="E387" s="15">
        <f>SUM(E388,E390,E395,E397,E402)</f>
        <v>938760</v>
      </c>
      <c r="F387" s="4"/>
    </row>
    <row r="388" spans="1:6" ht="10.5" customHeight="1">
      <c r="A388" s="9"/>
      <c r="B388" s="14">
        <v>92103</v>
      </c>
      <c r="C388" s="9"/>
      <c r="D388" s="1" t="s">
        <v>35</v>
      </c>
      <c r="E388" s="16">
        <v>41200</v>
      </c>
      <c r="F388" s="4"/>
    </row>
    <row r="389" spans="1:6" ht="10.5" customHeight="1">
      <c r="A389" s="9"/>
      <c r="B389" s="9"/>
      <c r="C389" s="11">
        <v>2480</v>
      </c>
      <c r="D389" s="1" t="s">
        <v>162</v>
      </c>
      <c r="E389" s="16">
        <v>41200</v>
      </c>
      <c r="F389" s="4"/>
    </row>
    <row r="390" spans="1:6" ht="10.5" customHeight="1">
      <c r="A390" s="9"/>
      <c r="B390" s="14">
        <v>92109</v>
      </c>
      <c r="C390" s="9"/>
      <c r="D390" s="1" t="s">
        <v>1</v>
      </c>
      <c r="E390" s="16">
        <v>444960</v>
      </c>
      <c r="F390" s="4"/>
    </row>
    <row r="391" spans="1:6" ht="10.5" customHeight="1">
      <c r="A391" s="9"/>
      <c r="B391" s="9"/>
      <c r="C391" s="11">
        <v>2480</v>
      </c>
      <c r="D391" s="1" t="s">
        <v>162</v>
      </c>
      <c r="E391" s="16">
        <f>SUM(E393:E394)</f>
        <v>444960</v>
      </c>
      <c r="F391" s="4"/>
    </row>
    <row r="392" spans="1:6" ht="11.25" customHeight="1">
      <c r="A392" s="9"/>
      <c r="B392" s="9"/>
      <c r="C392" s="9"/>
      <c r="D392" s="12" t="s">
        <v>46</v>
      </c>
      <c r="E392" s="17"/>
      <c r="F392" s="4"/>
    </row>
    <row r="393" spans="1:6" ht="10.5" customHeight="1">
      <c r="A393" s="9"/>
      <c r="B393" s="9"/>
      <c r="C393" s="9"/>
      <c r="D393" s="1" t="s">
        <v>11</v>
      </c>
      <c r="E393" s="16">
        <v>299730</v>
      </c>
      <c r="F393" s="4"/>
    </row>
    <row r="394" spans="1:6" ht="10.5" customHeight="1">
      <c r="A394" s="9"/>
      <c r="B394" s="9"/>
      <c r="C394" s="9"/>
      <c r="D394" s="1" t="s">
        <v>83</v>
      </c>
      <c r="E394" s="16">
        <v>145230</v>
      </c>
      <c r="F394" s="4"/>
    </row>
    <row r="395" spans="1:6" ht="10.5" customHeight="1">
      <c r="A395" s="9"/>
      <c r="B395" s="14">
        <v>92116</v>
      </c>
      <c r="C395" s="9"/>
      <c r="D395" s="1" t="s">
        <v>161</v>
      </c>
      <c r="E395" s="16">
        <v>329600</v>
      </c>
      <c r="F395" s="4"/>
    </row>
    <row r="396" spans="1:6" ht="10.5" customHeight="1">
      <c r="A396" s="9"/>
      <c r="B396" s="9"/>
      <c r="C396" s="11">
        <v>2480</v>
      </c>
      <c r="D396" s="1" t="s">
        <v>162</v>
      </c>
      <c r="E396" s="16">
        <v>329600</v>
      </c>
      <c r="F396" s="4"/>
    </row>
    <row r="397" spans="1:6" ht="10.5" customHeight="1">
      <c r="A397" s="9"/>
      <c r="B397" s="14">
        <v>92120</v>
      </c>
      <c r="C397" s="9"/>
      <c r="D397" s="1" t="s">
        <v>63</v>
      </c>
      <c r="E397" s="16">
        <v>29000</v>
      </c>
      <c r="F397" s="4"/>
    </row>
    <row r="398" spans="1:6" ht="12" customHeight="1">
      <c r="A398" s="9"/>
      <c r="B398" s="9"/>
      <c r="C398" s="11">
        <v>4340</v>
      </c>
      <c r="D398" s="1" t="s">
        <v>149</v>
      </c>
      <c r="E398" s="16">
        <v>29000</v>
      </c>
      <c r="F398" s="4"/>
    </row>
    <row r="399" spans="1:6" ht="12" customHeight="1">
      <c r="A399" s="9"/>
      <c r="B399" s="9"/>
      <c r="C399" s="9"/>
      <c r="D399" s="1" t="s">
        <v>74</v>
      </c>
      <c r="E399" s="17"/>
      <c r="F399" s="4"/>
    </row>
    <row r="400" spans="1:6" ht="11.25" customHeight="1">
      <c r="A400" s="9"/>
      <c r="B400" s="9"/>
      <c r="C400" s="9"/>
      <c r="D400" s="12" t="s">
        <v>46</v>
      </c>
      <c r="E400" s="17"/>
      <c r="F400" s="4"/>
    </row>
    <row r="401" spans="1:6" ht="10.5" customHeight="1">
      <c r="A401" s="9"/>
      <c r="B401" s="9"/>
      <c r="C401" s="9"/>
      <c r="D401" s="1" t="s">
        <v>82</v>
      </c>
      <c r="E401" s="16">
        <v>29000</v>
      </c>
      <c r="F401" s="4"/>
    </row>
    <row r="402" spans="1:6" ht="10.5" customHeight="1">
      <c r="A402" s="9"/>
      <c r="B402" s="14">
        <v>92195</v>
      </c>
      <c r="C402" s="9"/>
      <c r="D402" s="1" t="s">
        <v>127</v>
      </c>
      <c r="E402" s="16">
        <v>94000</v>
      </c>
      <c r="F402" s="4"/>
    </row>
    <row r="403" spans="1:6" ht="12" customHeight="1">
      <c r="A403" s="9"/>
      <c r="B403" s="9"/>
      <c r="C403" s="11">
        <v>2620</v>
      </c>
      <c r="D403" s="1" t="s">
        <v>94</v>
      </c>
      <c r="E403" s="16">
        <v>80000</v>
      </c>
      <c r="F403" s="4"/>
    </row>
    <row r="404" spans="1:6" ht="12" customHeight="1">
      <c r="A404" s="9"/>
      <c r="B404" s="9"/>
      <c r="C404" s="9"/>
      <c r="D404" s="1" t="s">
        <v>48</v>
      </c>
      <c r="E404" s="17"/>
      <c r="F404" s="4"/>
    </row>
    <row r="405" spans="1:6" ht="11.25" customHeight="1">
      <c r="A405" s="9"/>
      <c r="B405" s="9"/>
      <c r="C405" s="9"/>
      <c r="D405" s="12" t="s">
        <v>46</v>
      </c>
      <c r="E405" s="17"/>
      <c r="F405" s="4"/>
    </row>
    <row r="406" spans="1:6" ht="10.5" customHeight="1">
      <c r="A406" s="9"/>
      <c r="B406" s="9"/>
      <c r="C406" s="9"/>
      <c r="D406" s="1" t="s">
        <v>73</v>
      </c>
      <c r="E406" s="16">
        <v>50000</v>
      </c>
      <c r="F406" s="4"/>
    </row>
    <row r="407" spans="1:6" ht="10.5" customHeight="1">
      <c r="A407" s="9"/>
      <c r="B407" s="9"/>
      <c r="C407" s="9"/>
      <c r="D407" s="1" t="s">
        <v>113</v>
      </c>
      <c r="E407" s="16">
        <v>15000</v>
      </c>
      <c r="F407" s="4"/>
    </row>
    <row r="408" spans="1:6" ht="10.5" customHeight="1">
      <c r="A408" s="9"/>
      <c r="B408" s="9"/>
      <c r="C408" s="9"/>
      <c r="D408" s="1" t="s">
        <v>10</v>
      </c>
      <c r="E408" s="16">
        <v>15000</v>
      </c>
      <c r="F408" s="4"/>
    </row>
    <row r="409" spans="1:6" ht="12" customHeight="1">
      <c r="A409" s="9"/>
      <c r="B409" s="9"/>
      <c r="C409" s="11">
        <v>2820</v>
      </c>
      <c r="D409" s="1" t="s">
        <v>14</v>
      </c>
      <c r="E409" s="16">
        <v>14000</v>
      </c>
      <c r="F409" s="4"/>
    </row>
    <row r="410" spans="1:6" ht="12" customHeight="1">
      <c r="A410" s="9"/>
      <c r="B410" s="9"/>
      <c r="C410" s="9"/>
      <c r="D410" s="1" t="s">
        <v>21</v>
      </c>
      <c r="E410" s="17"/>
      <c r="F410" s="4"/>
    </row>
    <row r="411" spans="1:6" ht="11.25" customHeight="1">
      <c r="A411" s="9"/>
      <c r="B411" s="9"/>
      <c r="C411" s="9"/>
      <c r="D411" s="12" t="s">
        <v>46</v>
      </c>
      <c r="E411" s="17"/>
      <c r="F411" s="4"/>
    </row>
    <row r="412" spans="1:6" ht="10.5" customHeight="1">
      <c r="A412" s="9"/>
      <c r="B412" s="9"/>
      <c r="C412" s="9"/>
      <c r="D412" s="1" t="s">
        <v>62</v>
      </c>
      <c r="E412" s="16">
        <v>14000</v>
      </c>
      <c r="F412" s="4"/>
    </row>
    <row r="413" spans="1:6" ht="10.5" customHeight="1">
      <c r="A413" s="13">
        <v>926</v>
      </c>
      <c r="B413" s="9"/>
      <c r="C413" s="9"/>
      <c r="D413" s="2" t="s">
        <v>9</v>
      </c>
      <c r="E413" s="15">
        <f>SUM(E414,E418)</f>
        <v>1563500</v>
      </c>
      <c r="F413" s="4"/>
    </row>
    <row r="414" spans="1:6" ht="10.5" customHeight="1">
      <c r="A414" s="9"/>
      <c r="B414" s="14">
        <v>92601</v>
      </c>
      <c r="C414" s="9"/>
      <c r="D414" s="1" t="s">
        <v>34</v>
      </c>
      <c r="E414" s="16">
        <v>1348000</v>
      </c>
      <c r="F414" s="4"/>
    </row>
    <row r="415" spans="1:6" ht="10.5" customHeight="1">
      <c r="A415" s="9"/>
      <c r="B415" s="9"/>
      <c r="C415" s="11">
        <v>6050</v>
      </c>
      <c r="D415" s="1" t="s">
        <v>145</v>
      </c>
      <c r="E415" s="16">
        <v>1348000</v>
      </c>
      <c r="F415" s="4"/>
    </row>
    <row r="416" spans="1:6" ht="11.25" customHeight="1">
      <c r="A416" s="9"/>
      <c r="B416" s="9"/>
      <c r="C416" s="9"/>
      <c r="D416" s="12" t="s">
        <v>46</v>
      </c>
      <c r="E416" s="17"/>
      <c r="F416" s="4"/>
    </row>
    <row r="417" spans="1:6" ht="10.5" customHeight="1">
      <c r="A417" s="9"/>
      <c r="B417" s="9"/>
      <c r="C417" s="9"/>
      <c r="D417" s="1" t="s">
        <v>193</v>
      </c>
      <c r="E417" s="16">
        <v>1348000</v>
      </c>
      <c r="F417" s="4"/>
    </row>
    <row r="418" spans="1:6" ht="10.5" customHeight="1">
      <c r="A418" s="9"/>
      <c r="B418" s="14">
        <v>92605</v>
      </c>
      <c r="C418" s="9"/>
      <c r="D418" s="1" t="s">
        <v>136</v>
      </c>
      <c r="E418" s="16">
        <v>215500</v>
      </c>
      <c r="F418" s="4"/>
    </row>
    <row r="419" spans="1:6" ht="12" customHeight="1">
      <c r="A419" s="9"/>
      <c r="B419" s="9"/>
      <c r="C419" s="11">
        <v>2820</v>
      </c>
      <c r="D419" s="1" t="s">
        <v>14</v>
      </c>
      <c r="E419" s="16">
        <v>215500</v>
      </c>
      <c r="F419" s="4"/>
    </row>
    <row r="420" spans="1:6" ht="12" customHeight="1">
      <c r="A420" s="9"/>
      <c r="B420" s="9"/>
      <c r="C420" s="9"/>
      <c r="D420" s="1" t="s">
        <v>21</v>
      </c>
      <c r="E420" s="17"/>
      <c r="F420" s="4"/>
    </row>
    <row r="421" spans="1:6" ht="11.25" customHeight="1">
      <c r="A421" s="9"/>
      <c r="B421" s="9"/>
      <c r="C421" s="9"/>
      <c r="D421" s="12" t="s">
        <v>46</v>
      </c>
      <c r="E421" s="17"/>
      <c r="F421" s="4"/>
    </row>
    <row r="422" spans="1:6" ht="10.5" customHeight="1">
      <c r="A422" s="9"/>
      <c r="B422" s="9"/>
      <c r="C422" s="9"/>
      <c r="D422" s="1" t="s">
        <v>33</v>
      </c>
      <c r="E422" s="16">
        <v>165500</v>
      </c>
      <c r="F422" s="4"/>
    </row>
    <row r="423" spans="1:6" ht="10.5" customHeight="1">
      <c r="A423" s="9"/>
      <c r="B423" s="9"/>
      <c r="C423" s="9"/>
      <c r="D423" s="1" t="s">
        <v>0</v>
      </c>
      <c r="E423" s="16">
        <v>50000</v>
      </c>
      <c r="F423" s="4"/>
    </row>
    <row r="424" spans="1:5" ht="10.5" customHeight="1">
      <c r="A424" s="5"/>
      <c r="B424" s="5"/>
      <c r="C424" s="5"/>
      <c r="D424" s="6" t="s">
        <v>148</v>
      </c>
      <c r="E424" s="18">
        <f>SUM(E413,E387,E355,E318,E293,E218,E208,E200,E190,E162,E103,E85,E61,E44,E17,E2)</f>
        <v>23790184</v>
      </c>
    </row>
  </sheetData>
  <printOptions/>
  <pageMargins left="0.75" right="0.55" top="1" bottom="1" header="0.5" footer="0.5"/>
  <pageSetup firstPageNumber="19" useFirstPageNumber="1" horizontalDpi="600" verticalDpi="600" orientation="portrait" paperSize="9" r:id="rId2"/>
  <headerFooter alignWithMargins="0">
    <oddHeader>&amp;L&amp;"Times New Roman,Pogrubiona"&amp;12BUDŻET GMINY PACZKÓW NA 2005R.&amp;R&amp;"Times New Roman,Normalny"Załącznik Nr 4a
Wydatki budżetu według zadań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2005-01-31T10:36:29Z</cp:lastPrinted>
  <dcterms:modified xsi:type="dcterms:W3CDTF">2005-01-31T10:36:54Z</dcterms:modified>
  <cp:category/>
  <cp:version/>
  <cp:contentType/>
  <cp:contentStatus/>
</cp:coreProperties>
</file>