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Zał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<sst xmlns="http://schemas.openxmlformats.org/spreadsheetml/2006/main" count="46" uniqueCount="38">
  <si>
    <t>Wyszczególnienie</t>
  </si>
  <si>
    <t>Plan ogółem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</si>
  <si>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</si>
  <si>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</si>
  <si>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</si>
  <si>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</si>
  <si>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</si>
  <si>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</si>
  <si>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5. Podatek od posiadania psów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</si>
  <si>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</si>
  <si>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</si>
  <si>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</si>
  <si>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</si>
  <si>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</si>
  <si>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</si>
  <si>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</si>
  <si>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1. Ze sprzedaży</t>
  </si>
  <si>
    <t>– sprzedaż nieruchomości</t>
  </si>
  <si>
    <t>– sprzedaż mieszkań</t>
  </si>
  <si>
    <t>2. Z dzierżawy</t>
  </si>
  <si>
    <t>– czynsze dzierżawne</t>
  </si>
  <si>
    <t>– czynsze za lokale użytkowe i mieszkalne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</si>
  <si>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</si>
  <si>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</si>
  <si>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</si>
  <si>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</si>
  <si>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</si>
  <si>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</si>
  <si>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</si>
  <si>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</si>
  <si>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</si>
  <si>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</si>
  <si>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</si>
  <si>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</si>
  <si>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</si>
  <si>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</si>
  <si>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</si>
  <si>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DOCHODY OGÓŁEM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</si>
</sst>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</numFmts>
  <fonts count="9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i/>
      <sz val="8"/>
      <name val="Arial"/>
      <family val="0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4" fillId="0" borderId="1" xfId="21" applyFont="1" applyFill="1" applyBorder="1" applyAlignment="1">
      <alignment/>
      <protection/>
    </xf>
    <xf numFmtId="187" fontId="4" fillId="0" borderId="1" xfId="17" applyNumberFormat="1" applyFont="1" applyFill="1" applyBorder="1" applyAlignment="1">
      <alignment horizontal="right"/>
      <protection/>
    </xf>
    <xf numFmtId="0" fontId="2" fillId="0" borderId="0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187" fontId="5" fillId="0" borderId="1" xfId="17" applyNumberFormat="1" applyFont="1" applyBorder="1" applyAlignment="1">
      <alignment vertical="center"/>
      <protection/>
    </xf>
    <xf numFmtId="0" fontId="2" fillId="0" borderId="0" xfId="21" applyFont="1" applyBorder="1" applyAlignment="1">
      <alignment/>
      <protection/>
    </xf>
    <xf numFmtId="0" fontId="6" fillId="0" borderId="1" xfId="21" applyFont="1" applyBorder="1" applyAlignment="1">
      <alignment vertical="center"/>
      <protection/>
    </xf>
    <xf numFmtId="187" fontId="6" fillId="0" borderId="1" xfId="17" applyNumberFormat="1" applyFont="1" applyFill="1" applyBorder="1" applyAlignment="1" applyProtection="1">
      <alignment vertical="center"/>
      <protection locked="0"/>
    </xf>
    <xf numFmtId="0" fontId="7" fillId="0" borderId="0" xfId="21" applyFont="1" applyBorder="1">
      <alignment/>
      <protection/>
    </xf>
    <xf numFmtId="0" fontId="5" fillId="0" borderId="1" xfId="21" applyFont="1" applyFill="1" applyBorder="1" applyAlignment="1">
      <alignment vertical="center"/>
      <protection/>
    </xf>
    <xf numFmtId="187" fontId="5" fillId="0" borderId="1" xfId="17" applyNumberFormat="1" applyFont="1" applyFill="1" applyBorder="1" applyAlignment="1">
      <alignment vertical="center"/>
      <protection/>
    </xf>
    <xf numFmtId="187" fontId="6" fillId="0" borderId="1" xfId="17" applyNumberFormat="1" applyFont="1" applyBorder="1" applyAlignment="1" applyProtection="1">
      <alignment vertical="center"/>
      <protection locked="0"/>
    </xf>
    <xf numFmtId="0" fontId="8" fillId="0" borderId="1" xfId="21" applyFont="1" applyBorder="1" applyAlignment="1">
      <alignment vertical="center"/>
      <protection/>
    </xf>
    <xf numFmtId="187" fontId="8" fillId="0" borderId="1" xfId="17" applyNumberFormat="1" applyFont="1" applyBorder="1" applyAlignment="1" applyProtection="1">
      <alignment vertical="center"/>
      <protection locked="0"/>
    </xf>
    <xf numFmtId="187" fontId="5" fillId="0" borderId="1" xfId="17" applyNumberFormat="1" applyFont="1" applyBorder="1" applyAlignment="1" applyProtection="1">
      <alignment vertical="center"/>
      <protection locked="0"/>
    </xf>
    <xf numFmtId="187" fontId="5" fillId="0" borderId="1" xfId="17" applyNumberFormat="1" applyFont="1" applyFill="1" applyBorder="1" applyAlignment="1" applyProtection="1" quotePrefix="1">
      <alignment vertical="center"/>
      <protection locked="0"/>
    </xf>
    <xf numFmtId="0" fontId="4" fillId="0" borderId="1" xfId="21" applyFont="1" applyBorder="1" applyAlignment="1">
      <alignment/>
      <protection/>
    </xf>
    <xf numFmtId="187" fontId="4" fillId="0" borderId="1" xfId="17" applyNumberFormat="1" applyFont="1" applyBorder="1" applyAlignment="1" applyProtection="1">
      <alignment/>
      <protection locked="0"/>
    </xf>
    <xf numFmtId="187" fontId="6" fillId="0" borderId="1" xfId="17" applyNumberFormat="1" applyFont="1" applyBorder="1" applyAlignment="1" applyProtection="1">
      <alignment vertical="center"/>
      <protection locked="0"/>
    </xf>
    <xf numFmtId="0" fontId="6" fillId="0" borderId="1" xfId="21" applyFont="1" applyBorder="1" applyAlignment="1">
      <alignment vertical="center" wrapText="1"/>
      <protection/>
    </xf>
    <xf numFmtId="187" fontId="6" fillId="0" borderId="1" xfId="17" applyNumberFormat="1" applyFont="1" applyBorder="1" applyAlignment="1" applyProtection="1">
      <alignment vertical="top"/>
      <protection locked="0"/>
    </xf>
    <xf numFmtId="0" fontId="6" fillId="0" borderId="1" xfId="21" applyFont="1" applyFill="1" applyBorder="1" applyAlignment="1">
      <alignment vertical="center"/>
      <protection/>
    </xf>
    <xf numFmtId="187" fontId="6" fillId="0" borderId="1" xfId="17" applyNumberFormat="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87" fontId="8" fillId="0" borderId="1" xfId="17" applyNumberFormat="1" applyFont="1" applyFill="1" applyBorder="1" applyAlignment="1" applyProtection="1">
      <alignment vertical="center"/>
      <protection locked="0"/>
    </xf>
    <xf numFmtId="0" fontId="4" fillId="0" borderId="1" xfId="21" applyFont="1" applyBorder="1" applyAlignment="1">
      <alignment horizontal="center"/>
      <protection/>
    </xf>
    <xf numFmtId="187" fontId="4" fillId="0" borderId="1" xfId="17" applyNumberFormat="1" applyFont="1" applyBorder="1" applyAlignment="1">
      <alignment/>
      <protection/>
    </xf>
    <xf numFmtId="187" fontId="2" fillId="0" borderId="0" xfId="21" applyNumberFormat="1" applyFont="1" applyBorder="1">
      <alignment/>
      <protection/>
    </xf>
    <xf numFmtId="0" fontId="3" fillId="0" borderId="1" xfId="21" applyFont="1" applyBorder="1" applyAlignment="1">
      <alignment horizontal="center" vertical="center"/>
      <protection/>
    </xf>
    <xf numFmtId="187" fontId="3" fillId="0" borderId="1" xfId="18" applyNumberFormat="1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ny_IV Prognoza 02" xfId="17"/>
    <cellStyle name="Normalny_Prognoza 03 II STARA+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\Pulpit\Bud&#380;et%202006r\Uchwa&#322;a%20bud&#380;etowa%202006r\Za&#322;&#261;cznik%20nr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750</v>
          </cell>
        </row>
        <row r="10">
          <cell r="E10">
            <v>10000</v>
          </cell>
        </row>
        <row r="13">
          <cell r="E13">
            <v>83000</v>
          </cell>
        </row>
        <row r="15">
          <cell r="E15">
            <v>15000</v>
          </cell>
        </row>
        <row r="20">
          <cell r="E20">
            <v>5000</v>
          </cell>
        </row>
        <row r="22">
          <cell r="E22">
            <v>25000</v>
          </cell>
        </row>
        <row r="24">
          <cell r="E24">
            <v>5000</v>
          </cell>
        </row>
        <row r="27">
          <cell r="E27">
            <v>2000</v>
          </cell>
        </row>
        <row r="31">
          <cell r="E31">
            <v>4535</v>
          </cell>
        </row>
        <row r="45">
          <cell r="E45">
            <v>6000</v>
          </cell>
        </row>
        <row r="50">
          <cell r="E50">
            <v>7000</v>
          </cell>
        </row>
        <row r="52">
          <cell r="E52">
            <v>1000</v>
          </cell>
        </row>
        <row r="56">
          <cell r="E56">
            <v>1850000</v>
          </cell>
        </row>
        <row r="57">
          <cell r="E57">
            <v>275000</v>
          </cell>
        </row>
        <row r="58">
          <cell r="E58">
            <v>1500</v>
          </cell>
        </row>
        <row r="59">
          <cell r="E59">
            <v>15150</v>
          </cell>
        </row>
        <row r="60">
          <cell r="E60">
            <v>10000</v>
          </cell>
        </row>
        <row r="61">
          <cell r="E61">
            <v>25000</v>
          </cell>
        </row>
        <row r="62">
          <cell r="E62">
            <v>2500</v>
          </cell>
        </row>
        <row r="66">
          <cell r="E66">
            <v>650000</v>
          </cell>
        </row>
        <row r="67">
          <cell r="E67">
            <v>265000</v>
          </cell>
        </row>
        <row r="68">
          <cell r="E68">
            <v>500</v>
          </cell>
        </row>
        <row r="69">
          <cell r="E69">
            <v>80000</v>
          </cell>
        </row>
        <row r="70">
          <cell r="E70">
            <v>20000</v>
          </cell>
        </row>
        <row r="71">
          <cell r="E71">
            <v>500</v>
          </cell>
        </row>
        <row r="72">
          <cell r="E72">
            <v>80000</v>
          </cell>
        </row>
        <row r="73">
          <cell r="E73">
            <v>210000</v>
          </cell>
        </row>
        <row r="74">
          <cell r="E74">
            <v>15000</v>
          </cell>
        </row>
        <row r="75">
          <cell r="E75">
            <v>1000</v>
          </cell>
        </row>
        <row r="78">
          <cell r="E78">
            <v>90000</v>
          </cell>
        </row>
        <row r="79">
          <cell r="E79">
            <v>15000</v>
          </cell>
        </row>
        <row r="81">
          <cell r="E81">
            <v>10000</v>
          </cell>
        </row>
        <row r="83">
          <cell r="E83">
            <v>2450000</v>
          </cell>
        </row>
        <row r="84">
          <cell r="E84">
            <v>50000</v>
          </cell>
        </row>
        <row r="87">
          <cell r="E87">
            <v>5860488</v>
          </cell>
        </row>
        <row r="89">
          <cell r="E89">
            <v>3230442</v>
          </cell>
        </row>
        <row r="91">
          <cell r="E91">
            <v>25000</v>
          </cell>
        </row>
        <row r="93">
          <cell r="E93">
            <v>137505</v>
          </cell>
        </row>
        <row r="96">
          <cell r="E96">
            <v>165900</v>
          </cell>
        </row>
        <row r="98">
          <cell r="E98">
            <v>260000</v>
          </cell>
        </row>
        <row r="100">
          <cell r="E100">
            <v>46750</v>
          </cell>
        </row>
        <row r="103">
          <cell r="E103">
            <v>139000</v>
          </cell>
        </row>
        <row r="119">
          <cell r="E119">
            <v>431000</v>
          </cell>
        </row>
        <row r="122">
          <cell r="E122">
            <v>144000</v>
          </cell>
        </row>
        <row r="125">
          <cell r="E125">
            <v>17000</v>
          </cell>
        </row>
        <row r="127">
          <cell r="E127">
            <v>40000</v>
          </cell>
        </row>
        <row r="131">
          <cell r="E131">
            <v>1500</v>
          </cell>
        </row>
        <row r="134">
          <cell r="E134">
            <v>179670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64.140625" style="4" customWidth="1"/>
    <col min="2" max="2" width="26.421875" style="29" customWidth="1"/>
    <col min="3" max="16384" width="9.140625" style="4" customWidth="1"/>
  </cols>
  <sheetData>
    <row r="1" spans="1:2" s="1" customFormat="1" ht="12.75" customHeight="1">
      <c r="A1" s="30" t="s">
        <v>0</v>
      </c>
      <c r="B1" s="31" t="s">
        <v>1</v>
      </c>
    </row>
    <row r="2" spans="1:2" s="1" customFormat="1" ht="12.75">
      <c r="A2" s="30"/>
      <c r="B2" s="31"/>
    </row>
    <row r="3" spans="1:2" s="1" customFormat="1" ht="12.75">
      <c r="A3" s="30"/>
      <c r="B3" s="31"/>
    </row>
    <row r="4" spans="1:2" ht="21.75" customHeight="1">
      <c r="A4" s="2" t="s">
        <v>2</v>
      </c>
      <c r="B4" s="3">
        <f>SUM(B5,B12,B16,B24,B25)</f>
        <v>6321050</v>
      </c>
    </row>
    <row r="5" spans="1:2" s="7" customFormat="1" ht="21.75" customHeight="1">
      <c r="A5" s="5" t="s">
        <v>3</v>
      </c>
      <c r="B5" s="6">
        <f>SUM(B6:B11)</f>
        <v>3307650</v>
      </c>
    </row>
    <row r="6" spans="1:2" s="10" customFormat="1" ht="11.25">
      <c r="A6" s="8" t="s">
        <v>4</v>
      </c>
      <c r="B6" s="9">
        <f>SUM('[1]Sheet1'!$E$56,'[1]Sheet1'!$E$66)</f>
        <v>2500000</v>
      </c>
    </row>
    <row r="7" spans="1:2" ht="11.25">
      <c r="A7" s="8" t="s">
        <v>5</v>
      </c>
      <c r="B7" s="9">
        <f>SUM('[1]Sheet1'!$E$57,'[1]Sheet1'!$E$58,'[1]Sheet1'!$E$67,'[1]Sheet1'!$E$68)</f>
        <v>542000</v>
      </c>
    </row>
    <row r="8" spans="1:2" ht="11.25">
      <c r="A8" s="8" t="s">
        <v>6</v>
      </c>
      <c r="B8" s="9">
        <f>SUM('[1]Sheet1'!$E$59,'[1]Sheet1'!$E$69)</f>
        <v>95150</v>
      </c>
    </row>
    <row r="9" spans="1:2" ht="11.25">
      <c r="A9" s="8" t="s">
        <v>7</v>
      </c>
      <c r="B9" s="9">
        <f>SUM('[1]Sheet1'!$E$72)</f>
        <v>80000</v>
      </c>
    </row>
    <row r="10" spans="1:6" ht="11.25">
      <c r="A10" s="8" t="s">
        <v>8</v>
      </c>
      <c r="B10" s="9">
        <f>SUM('[1]Sheet1'!$E$71)</f>
        <v>500</v>
      </c>
      <c r="F10" s="4" t="s">
        <v>9</v>
      </c>
    </row>
    <row r="11" spans="1:2" ht="11.25">
      <c r="A11" s="8" t="s">
        <v>10</v>
      </c>
      <c r="B11" s="9">
        <f>SUM('[1]Sheet1'!$E$78)</f>
        <v>90000</v>
      </c>
    </row>
    <row r="12" spans="1:2" ht="21.75" customHeight="1">
      <c r="A12" s="11" t="s">
        <v>11</v>
      </c>
      <c r="B12" s="12">
        <f>SUM(B13:B15)</f>
        <v>247000</v>
      </c>
    </row>
    <row r="13" spans="1:2" s="10" customFormat="1" ht="11.25">
      <c r="A13" s="8" t="s">
        <v>12</v>
      </c>
      <c r="B13" s="13">
        <f>SUM('[1]Sheet1'!$E$60,'[1]Sheet1'!$E$73)</f>
        <v>220000</v>
      </c>
    </row>
    <row r="14" spans="1:2" ht="11.25">
      <c r="A14" s="8" t="s">
        <v>13</v>
      </c>
      <c r="B14" s="13">
        <f>SUM('[1]Sheet1'!$E$50)</f>
        <v>7000</v>
      </c>
    </row>
    <row r="15" spans="1:2" ht="11.25">
      <c r="A15" s="8" t="s">
        <v>14</v>
      </c>
      <c r="B15" s="9">
        <f>SUM('[1]Sheet1'!$E$70)</f>
        <v>20000</v>
      </c>
    </row>
    <row r="16" spans="1:2" ht="21.75" customHeight="1">
      <c r="A16" s="5" t="s">
        <v>15</v>
      </c>
      <c r="B16" s="6">
        <f>SUM(B17,B20,B23)</f>
        <v>1973000</v>
      </c>
    </row>
    <row r="17" spans="1:2" s="10" customFormat="1" ht="11.25">
      <c r="A17" s="8" t="s">
        <v>16</v>
      </c>
      <c r="B17" s="13">
        <f>SUM(B18:B19)</f>
        <v>845000</v>
      </c>
    </row>
    <row r="18" spans="1:2" ht="11.25">
      <c r="A18" s="14" t="s">
        <v>17</v>
      </c>
      <c r="B18" s="15">
        <v>406000</v>
      </c>
    </row>
    <row r="19" spans="1:2" ht="11.25">
      <c r="A19" s="14" t="s">
        <v>18</v>
      </c>
      <c r="B19" s="15">
        <v>439000</v>
      </c>
    </row>
    <row r="20" spans="1:2" ht="11.25">
      <c r="A20" s="8" t="s">
        <v>19</v>
      </c>
      <c r="B20" s="13">
        <f>SUM(B21:B22)</f>
        <v>1045000</v>
      </c>
    </row>
    <row r="21" spans="1:2" ht="11.25">
      <c r="A21" s="14" t="s">
        <v>20</v>
      </c>
      <c r="B21" s="15">
        <v>62850</v>
      </c>
    </row>
    <row r="22" spans="1:2" ht="11.25">
      <c r="A22" s="14" t="s">
        <v>21</v>
      </c>
      <c r="B22" s="15">
        <v>982150</v>
      </c>
    </row>
    <row r="23" spans="1:2" ht="11.25">
      <c r="A23" s="8" t="s">
        <v>22</v>
      </c>
      <c r="B23" s="13">
        <f>SUM('[1]Sheet1'!$E$13)</f>
        <v>83000</v>
      </c>
    </row>
    <row r="24" spans="1:2" ht="21.75" customHeight="1">
      <c r="A24" s="5" t="s">
        <v>23</v>
      </c>
      <c r="B24" s="16">
        <f>SUM('[1]Sheet1'!$E$103)</f>
        <v>139000</v>
      </c>
    </row>
    <row r="25" spans="1:2" s="10" customFormat="1" ht="21.75" customHeight="1">
      <c r="A25" s="5" t="s">
        <v>24</v>
      </c>
      <c r="B25" s="17">
        <f>SUM('[1]Sheet1'!$E$5,'[1]Sheet1'!$E$10,'[1]Sheet1'!$E$15,'[1]Sheet1'!$E$20,'[1]Sheet1'!$E$22,'[1]Sheet1'!$E$24,'[1]Sheet1'!$E$27,'[1]Sheet1'!$E$45,'[1]Sheet1'!$E$52,'[1]Sheet1'!$E$61,'[1]Sheet1'!$E$62,'[1]Sheet1'!$E$74,'[1]Sheet1'!$E$75,'[1]Sheet1'!$E$79,'[1]Sheet1'!$E$81,'[1]Sheet1'!$E$91,'[1]Sheet1'!$E$96,'[1]Sheet1'!$E$98,'[1]Sheet1'!$E$100,'[1]Sheet1'!$E$125,'[1]Sheet1'!$E$131)</f>
        <v>654400</v>
      </c>
    </row>
    <row r="26" spans="1:2" s="10" customFormat="1" ht="21.75" customHeight="1">
      <c r="A26" s="18" t="s">
        <v>25</v>
      </c>
      <c r="B26" s="19">
        <f>SUM(B27,B30)</f>
        <v>17991601</v>
      </c>
    </row>
    <row r="27" spans="1:2" ht="21.75" customHeight="1">
      <c r="A27" s="5" t="s">
        <v>26</v>
      </c>
      <c r="B27" s="20">
        <f>SUM(B29,B28)</f>
        <v>2500000</v>
      </c>
    </row>
    <row r="28" spans="1:2" s="10" customFormat="1" ht="22.5">
      <c r="A28" s="21" t="s">
        <v>27</v>
      </c>
      <c r="B28" s="13">
        <f>SUM('[1]Sheet1'!$E$84)</f>
        <v>50000</v>
      </c>
    </row>
    <row r="29" spans="1:2" ht="11.25">
      <c r="A29" s="8" t="s">
        <v>28</v>
      </c>
      <c r="B29" s="22">
        <f>SUM('[1]Sheet1'!$E$83)</f>
        <v>2450000</v>
      </c>
    </row>
    <row r="30" spans="1:2" ht="21.75" customHeight="1">
      <c r="A30" s="5" t="s">
        <v>29</v>
      </c>
      <c r="B30" s="16">
        <f>SUM(B31,B32,B39)</f>
        <v>15491601</v>
      </c>
    </row>
    <row r="31" spans="1:2" s="10" customFormat="1" ht="11.25">
      <c r="A31" s="23" t="s">
        <v>30</v>
      </c>
      <c r="B31" s="24">
        <f>SUM('[1]Sheet1'!$E$87,'[1]Sheet1'!$E$89,'[1]Sheet1'!$E$93)</f>
        <v>9228435</v>
      </c>
    </row>
    <row r="32" spans="1:2" ht="11.25">
      <c r="A32" s="23" t="s">
        <v>31</v>
      </c>
      <c r="B32" s="9">
        <f>SUM(B33,B36)</f>
        <v>4368496</v>
      </c>
    </row>
    <row r="33" spans="1:2" ht="11.25">
      <c r="A33" s="25" t="s">
        <v>32</v>
      </c>
      <c r="B33" s="26">
        <f>SUM(B34,B35)</f>
        <v>4368496</v>
      </c>
    </row>
    <row r="34" spans="1:2" ht="11.25">
      <c r="A34" s="25" t="s">
        <v>33</v>
      </c>
      <c r="B34" s="26">
        <v>4363961</v>
      </c>
    </row>
    <row r="35" spans="1:2" ht="11.25">
      <c r="A35" s="25" t="s">
        <v>34</v>
      </c>
      <c r="B35" s="26">
        <f>SUM('[1]Sheet1'!$E$31)</f>
        <v>4535</v>
      </c>
    </row>
    <row r="36" spans="1:2" ht="11.25">
      <c r="A36" s="25" t="s">
        <v>35</v>
      </c>
      <c r="B36" s="26">
        <f>SUM(B37,B38)</f>
        <v>0</v>
      </c>
    </row>
    <row r="37" spans="1:2" ht="11.25">
      <c r="A37" s="25" t="s">
        <v>33</v>
      </c>
      <c r="B37" s="26">
        <v>0</v>
      </c>
    </row>
    <row r="38" spans="1:2" ht="11.25">
      <c r="A38" s="25" t="s">
        <v>34</v>
      </c>
      <c r="B38" s="26">
        <v>0</v>
      </c>
    </row>
    <row r="39" spans="1:2" ht="11.25">
      <c r="A39" s="23" t="s">
        <v>36</v>
      </c>
      <c r="B39" s="9">
        <f>SUM(B40,B43)</f>
        <v>1894670</v>
      </c>
    </row>
    <row r="40" spans="1:2" ht="11.25">
      <c r="A40" s="25" t="s">
        <v>32</v>
      </c>
      <c r="B40" s="26">
        <f>SUM(B41:B42)</f>
        <v>615000</v>
      </c>
    </row>
    <row r="41" spans="1:2" ht="11.25">
      <c r="A41" s="25" t="s">
        <v>33</v>
      </c>
      <c r="B41" s="26">
        <f>SUM('[1]Sheet1'!$E$119,'[1]Sheet1'!$E$122,'[1]Sheet1'!$E$127)</f>
        <v>615000</v>
      </c>
    </row>
    <row r="42" spans="1:2" ht="11.25">
      <c r="A42" s="25" t="s">
        <v>34</v>
      </c>
      <c r="B42" s="26">
        <v>0</v>
      </c>
    </row>
    <row r="43" spans="1:2" ht="11.25">
      <c r="A43" s="25" t="s">
        <v>35</v>
      </c>
      <c r="B43" s="26">
        <f>SUM(B44:B45)</f>
        <v>1279670</v>
      </c>
    </row>
    <row r="44" spans="1:2" ht="11.25">
      <c r="A44" s="25" t="s">
        <v>33</v>
      </c>
      <c r="B44" s="26">
        <v>1100000</v>
      </c>
    </row>
    <row r="45" spans="1:2" ht="11.25">
      <c r="A45" s="25" t="s">
        <v>34</v>
      </c>
      <c r="B45" s="26">
        <f>SUM('[1]Sheet1'!$E$134)</f>
        <v>179670</v>
      </c>
    </row>
    <row r="46" spans="1:2" ht="21.75" customHeight="1">
      <c r="A46" s="27" t="s">
        <v>37</v>
      </c>
      <c r="B46" s="28">
        <f>SUM(B26,B4)</f>
        <v>24312651</v>
      </c>
    </row>
    <row r="47" spans="1:2" s="7" customFormat="1" ht="24.75" customHeight="1">
      <c r="A47" s="4"/>
      <c r="B47" s="29"/>
    </row>
  </sheetData>
  <mergeCells count="2">
    <mergeCell ref="A1:A3"/>
    <mergeCell ref="B1:B3"/>
  </mergeCells>
  <printOptions/>
  <pageMargins left="0.78" right="0.46" top="1.47" bottom="0.984251968503937" header="0.73" footer="0.5118110236220472"/>
  <pageSetup firstPageNumber="4" useFirstPageNumber="1" horizontalDpi="600" verticalDpi="600" orientation="portrait" paperSize="9" r:id="rId1"/>
  <headerFooter alignWithMargins="0">
    <oddHeader>&amp;L&amp;"Times New Roman,Pogrubiona"&amp;12BUDŻET GMINY PACZKÓW NA 2006R.&amp;R&amp;"Times New Roman,Normalny"Załącznik Nr 1
Prognozowane dochody według
ważniejszych źródeł powstawania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2006-01-02T08:53:48Z</cp:lastPrinted>
  <dcterms:created xsi:type="dcterms:W3CDTF">2005-01-26T07:18:18Z</dcterms:created>
  <dcterms:modified xsi:type="dcterms:W3CDTF">2006-01-02T08:54:42Z</dcterms:modified>
  <cp:category/>
  <cp:version/>
  <cp:contentType/>
  <cp:contentStatus/>
</cp:coreProperties>
</file>